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08-1（概家）" sheetId="1" r:id="rId1"/>
    <sheet name="08-2（概家）" sheetId="2" r:id="rId2"/>
  </sheets>
  <definedNames>
    <definedName name="_">#REF!</definedName>
    <definedName name="【概13_1_1】Q_25_木造以外の家屋に関する調（１）事務所、店舗、百貨店、銀行">#REF!</definedName>
    <definedName name="【概13_1_2】Q_26_木造以外の家屋に関する調（2）住宅、アパート_クエリ">#REF!</definedName>
    <definedName name="【概13_1_3】Q_27_木造以外の家屋に関する調（3）病院、ホテル_クエリ">#REF!</definedName>
    <definedName name="【概13_1_4】Q_28_木造以外の家屋に関する調（4）工場、倉庫、市場_クエリ">#REF!</definedName>
    <definedName name="【概13_1_5】Q_29_木造以外の家屋に関する調（5）その他_クエリ">#REF!</definedName>
    <definedName name="【概13_1_6】Q_30_木造以外の家屋に関する調（6）合計_クエリ">#REF!</definedName>
    <definedName name="【概13_2】Q_30_木造以外の家屋に関する調（6）合計_クエリ">#REF!</definedName>
    <definedName name="\P">#REF!</definedName>
    <definedName name="\Q">#REF!</definedName>
    <definedName name="\X">#REF!</definedName>
    <definedName name="13_1_1木造以外の家屋に関する調（総括・事務所）">#REF!</definedName>
    <definedName name="13_1_2木造以外の家屋に関する調（総括・住宅）">#REF!</definedName>
    <definedName name="13_1_3木造以外の家屋に関する調（総括・病院）">#REF!</definedName>
    <definedName name="13_1_4木造以外の家屋に関する調（総括・工場）">#REF!</definedName>
    <definedName name="13_1_5木造以外の家屋に関する調（総括・その他）">#REF!</definedName>
    <definedName name="13_1_6木造以外の家屋に関する調（総括・合計_">#REF!</definedName>
    <definedName name="13_2木造以外の家屋に関する調（市町村別）">#REF!</definedName>
    <definedName name="H23概13_1_1（事務所、店舗、百貨店、銀行）">#REF!</definedName>
    <definedName name="H23概13_1_2（住宅、アパート）">#REF!</definedName>
    <definedName name="H23概13_1_3（病院、ホテル）">#REF!</definedName>
    <definedName name="H23概13_1_4（工場、倉庫、市場）">#REF!</definedName>
    <definedName name="H23概13_1_5（その他）">#REF!</definedName>
    <definedName name="H23概13_1_6（合計）">#REF!</definedName>
    <definedName name="H23概13_2">#REF!</definedName>
    <definedName name="H24概13_1_1BD">#REF!</definedName>
    <definedName name="H24概13_1_2BD">#REF!</definedName>
    <definedName name="H24概13_1_3BD">#REF!</definedName>
    <definedName name="H24概13_1_4BD">#REF!</definedName>
    <definedName name="H24概13_1_5BD">#REF!</definedName>
    <definedName name="H24概13_1_6BD">#REF!</definedName>
    <definedName name="H24概13_2BD">#REF!</definedName>
    <definedName name="_xlnm.Print_Area" localSheetId="0">'08-1（概家）'!$A$1:$Q$57</definedName>
    <definedName name="PRINT_AREA_MI">#REF!</definedName>
    <definedName name="Q_25_木造以外の家屋に関する調（１）事務所、店舗、百貨店、銀行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<sst xmlns="http://schemas.openxmlformats.org/spreadsheetml/2006/main" count="214" uniqueCount="163">
  <si>
    <t>市町村名</t>
  </si>
  <si>
    <t>法定免税点</t>
  </si>
  <si>
    <t>未満のもの</t>
  </si>
  <si>
    <t>以上のもの</t>
  </si>
  <si>
    <t>(ﾆ/ｲ)</t>
  </si>
  <si>
    <t>(ﾎ/ﾛ)</t>
  </si>
  <si>
    <t>(ﾍ/ﾊ)</t>
  </si>
  <si>
    <t>(ｲ)</t>
  </si>
  <si>
    <t>(ﾛ)</t>
  </si>
  <si>
    <t>(ﾊ)</t>
  </si>
  <si>
    <t>(ﾆ)</t>
  </si>
  <si>
    <t>(ﾎ)</t>
  </si>
  <si>
    <t>(ﾍ)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</si>
  <si>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</si>
  <si>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</si>
  <si>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</si>
  <si>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</si>
  <si>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</si>
  <si>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</si>
  <si>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</si>
  <si>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</si>
  <si>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</si>
  <si>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</si>
  <si>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</si>
  <si>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</si>
  <si>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</si>
  <si>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</si>
  <si>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</si>
  <si>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</si>
  <si>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</si>
  <si>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</si>
  <si>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</si>
  <si>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</si>
  <si>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</si>
  <si>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</si>
  <si>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</si>
  <si>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</si>
  <si>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</si>
  <si>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</si>
  <si>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</si>
  <si>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</si>
  <si>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</si>
  <si>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</si>
  <si>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</si>
  <si>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</si>
  <si>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</si>
  <si>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</si>
  <si>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</si>
  <si>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</si>
  <si>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</si>
  <si>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</si>
  <si>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</si>
  <si>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</si>
  <si>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</si>
  <si>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</si>
  <si>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</si>
  <si>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</si>
  <si>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</si>
  <si>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</si>
  <si>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</si>
  <si>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</si>
  <si>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</si>
  <si>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</si>
  <si>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</si>
  <si>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</si>
  <si>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</si>
  <si>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</si>
  <si>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</si>
  <si>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</si>
  <si>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</si>
  <si>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</si>
  <si>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</si>
  <si>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</si>
  <si>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</si>
  <si>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棟　　　　数  　 (棟)</t>
  </si>
  <si>
    <t>床  面　積　　（㎡）</t>
  </si>
  <si>
    <t>決　　定　　価　　格　　（千円）</t>
  </si>
  <si>
    <t>単位当たり価格（円）</t>
  </si>
  <si>
    <t>総　     数</t>
  </si>
  <si>
    <t>法定免税点未満のもの</t>
  </si>
  <si>
    <t>法定免税点以上のもの</t>
  </si>
  <si>
    <t>棟  数</t>
  </si>
  <si>
    <t>主たる用途</t>
  </si>
  <si>
    <t>総　　数</t>
  </si>
  <si>
    <t>総　　額</t>
  </si>
  <si>
    <t>以外の棟数</t>
  </si>
  <si>
    <t>都市計</t>
  </si>
  <si>
    <t>町村計</t>
  </si>
  <si>
    <t>県計</t>
  </si>
  <si>
    <t>以上のもの</t>
  </si>
  <si>
    <t>　（注）</t>
  </si>
  <si>
    <t xml:space="preserve"> Ｒ  Ｃ  造（鉄筋コンクリート造）</t>
  </si>
  <si>
    <t xml:space="preserve"> Ｌ Ｇ Ｓ造（軽量鉄骨造）</t>
  </si>
  <si>
    <t xml:space="preserve">区   分 </t>
  </si>
  <si>
    <t>棟              数          （棟）</t>
  </si>
  <si>
    <t>床   　面  　　積   （㎡）</t>
  </si>
  <si>
    <t>決   定   価   格   （千円）</t>
  </si>
  <si>
    <t>単位当たり価格（円）</t>
  </si>
  <si>
    <t>総　数</t>
  </si>
  <si>
    <t>法定免税点</t>
  </si>
  <si>
    <t>法定免税点</t>
  </si>
  <si>
    <t>未満のもの</t>
  </si>
  <si>
    <t>総    数</t>
  </si>
  <si>
    <t>法定免税点</t>
  </si>
  <si>
    <t>総    額</t>
  </si>
  <si>
    <t>棟　数</t>
  </si>
  <si>
    <t>主たる</t>
  </si>
  <si>
    <t>以上のもの</t>
  </si>
  <si>
    <t>用途以外の</t>
  </si>
  <si>
    <t>種　類</t>
  </si>
  <si>
    <t>構   造</t>
  </si>
  <si>
    <t>棟数</t>
  </si>
  <si>
    <t>Ｓ Ｒ Ｃ造</t>
  </si>
  <si>
    <t>事務所</t>
  </si>
  <si>
    <t>Ｒ  Ｃ  造</t>
  </si>
  <si>
    <t>店舗</t>
  </si>
  <si>
    <t>Ｓ      造</t>
  </si>
  <si>
    <t>百貨店</t>
  </si>
  <si>
    <t>Ｌ Ｇ Ｓ造</t>
  </si>
  <si>
    <t>銀行</t>
  </si>
  <si>
    <t>れんが造等</t>
  </si>
  <si>
    <t>そ  の  他</t>
  </si>
  <si>
    <t>計</t>
  </si>
  <si>
    <t>Ｓ Ｒ Ｃ造</t>
  </si>
  <si>
    <t>住宅</t>
  </si>
  <si>
    <t>Ｒ  Ｃ  造</t>
  </si>
  <si>
    <t>Ｓ      造</t>
  </si>
  <si>
    <t>Ｌ Ｇ Ｓ造</t>
  </si>
  <si>
    <t>アパート</t>
  </si>
  <si>
    <t>れんが造等</t>
  </si>
  <si>
    <t>そ  の  他</t>
  </si>
  <si>
    <t>計</t>
  </si>
  <si>
    <t>Ｓ Ｒ Ｃ造</t>
  </si>
  <si>
    <t>病院</t>
  </si>
  <si>
    <t>Ｒ  Ｃ  造</t>
  </si>
  <si>
    <t>Ｓ      造</t>
  </si>
  <si>
    <t>Ｌ Ｇ Ｓ造</t>
  </si>
  <si>
    <t>ホテル</t>
  </si>
  <si>
    <t>れんが造等</t>
  </si>
  <si>
    <t>そ  の  他</t>
  </si>
  <si>
    <t>計</t>
  </si>
  <si>
    <t>Ｓ Ｒ Ｃ造</t>
  </si>
  <si>
    <t>工場</t>
  </si>
  <si>
    <t>倉庫</t>
  </si>
  <si>
    <t>Ｌ Ｇ Ｓ造</t>
  </si>
  <si>
    <t>れんが造等</t>
  </si>
  <si>
    <t>市場</t>
  </si>
  <si>
    <t>そ  の  他</t>
  </si>
  <si>
    <t>計</t>
  </si>
  <si>
    <t>Ｓ Ｒ Ｃ造</t>
  </si>
  <si>
    <t>Ｒ  Ｃ  造</t>
  </si>
  <si>
    <t>Ｓ      造</t>
  </si>
  <si>
    <t>その他</t>
  </si>
  <si>
    <t>合計</t>
  </si>
  <si>
    <t xml:space="preserve"> Ｓ Ｒ Ｃ造（鉄骨鉄筋コンクリート造）</t>
  </si>
  <si>
    <t xml:space="preserve"> Ｓ      造（鉄骨造）</t>
  </si>
  <si>
    <t xml:space="preserve"> れんが造等（れんが造・コンクリートブロック造）</t>
  </si>
  <si>
    <t>その２　家屋に関する概要調書</t>
  </si>
  <si>
    <t>８　木造以外の家屋に関する調</t>
  </si>
  <si>
    <t>　（２）市町村別</t>
  </si>
  <si>
    <t>（つづき）</t>
  </si>
  <si>
    <t>　（１）総　括</t>
  </si>
  <si>
    <t>平成２４年度固定資産の評価等に関する概要調書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</si>
</sst>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%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%"/>
  </numFmts>
  <fonts count="1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143">
    <xf numFmtId="0" fontId="0" fillId="0" borderId="0" xfId="0" applyAlignment="1">
      <alignment vertical="center"/>
    </xf>
    <xf numFmtId="0" fontId="6" fillId="0" borderId="0" xfId="23" applyNumberFormat="1" applyFont="1" applyAlignment="1" applyProtection="1">
      <alignment vertical="center"/>
      <protection/>
    </xf>
    <xf numFmtId="0" fontId="6" fillId="0" borderId="1" xfId="23" applyNumberFormat="1" applyFont="1" applyBorder="1" applyAlignment="1" applyProtection="1">
      <alignment horizontal="right" vertical="center"/>
      <protection/>
    </xf>
    <xf numFmtId="0" fontId="6" fillId="0" borderId="2" xfId="23" applyNumberFormat="1" applyFont="1" applyBorder="1" applyAlignment="1" applyProtection="1">
      <alignment horizontal="right" vertical="center"/>
      <protection/>
    </xf>
    <xf numFmtId="0" fontId="6" fillId="0" borderId="3" xfId="23" applyNumberFormat="1" applyFont="1" applyBorder="1" applyAlignment="1" applyProtection="1">
      <alignment vertical="center"/>
      <protection/>
    </xf>
    <xf numFmtId="0" fontId="6" fillId="0" borderId="4" xfId="23" applyNumberFormat="1" applyFont="1" applyBorder="1" applyAlignment="1" applyProtection="1">
      <alignment vertical="center"/>
      <protection/>
    </xf>
    <xf numFmtId="0" fontId="6" fillId="0" borderId="5" xfId="23" applyNumberFormat="1" applyFont="1" applyBorder="1" applyAlignment="1" applyProtection="1">
      <alignment horizontal="center" vertical="center"/>
      <protection/>
    </xf>
    <xf numFmtId="0" fontId="6" fillId="0" borderId="6" xfId="23" applyNumberFormat="1" applyFont="1" applyBorder="1" applyAlignment="1" applyProtection="1">
      <alignment horizontal="center" vertical="center"/>
      <protection/>
    </xf>
    <xf numFmtId="0" fontId="6" fillId="0" borderId="5" xfId="23" applyNumberFormat="1" applyFont="1" applyBorder="1" applyAlignment="1" applyProtection="1">
      <alignment vertical="center"/>
      <protection/>
    </xf>
    <xf numFmtId="0" fontId="6" fillId="0" borderId="7" xfId="23" applyNumberFormat="1" applyFont="1" applyBorder="1" applyAlignment="1" applyProtection="1">
      <alignment vertical="center"/>
      <protection/>
    </xf>
    <xf numFmtId="0" fontId="6" fillId="0" borderId="8" xfId="23" applyNumberFormat="1" applyFont="1" applyBorder="1" applyAlignment="1" applyProtection="1">
      <alignment horizontal="center" vertical="center"/>
      <protection/>
    </xf>
    <xf numFmtId="0" fontId="9" fillId="0" borderId="9" xfId="23" applyNumberFormat="1" applyFont="1" applyBorder="1" applyAlignment="1" applyProtection="1">
      <alignment horizontal="center" vertical="center"/>
      <protection/>
    </xf>
    <xf numFmtId="0" fontId="6" fillId="0" borderId="10" xfId="23" applyNumberFormat="1" applyFont="1" applyBorder="1" applyAlignment="1" applyProtection="1">
      <alignment horizontal="left" vertical="center"/>
      <protection/>
    </xf>
    <xf numFmtId="0" fontId="6" fillId="0" borderId="11" xfId="23" applyNumberFormat="1" applyFont="1" applyBorder="1" applyAlignment="1" applyProtection="1">
      <alignment horizontal="left" vertical="center"/>
      <protection/>
    </xf>
    <xf numFmtId="0" fontId="6" fillId="0" borderId="12" xfId="23" applyNumberFormat="1" applyFont="1" applyBorder="1" applyAlignment="1" applyProtection="1">
      <alignment horizontal="center" vertical="center"/>
      <protection/>
    </xf>
    <xf numFmtId="0" fontId="6" fillId="0" borderId="13" xfId="23" applyNumberFormat="1" applyFont="1" applyBorder="1" applyAlignment="1" applyProtection="1">
      <alignment horizontal="right" vertical="center"/>
      <protection/>
    </xf>
    <xf numFmtId="0" fontId="6" fillId="0" borderId="12" xfId="23" applyNumberFormat="1" applyFont="1" applyBorder="1" applyAlignment="1" applyProtection="1">
      <alignment vertical="center"/>
      <protection/>
    </xf>
    <xf numFmtId="0" fontId="6" fillId="0" borderId="14" xfId="23" applyNumberFormat="1" applyFont="1" applyBorder="1" applyAlignment="1" applyProtection="1">
      <alignment vertical="center"/>
      <protection/>
    </xf>
    <xf numFmtId="37" fontId="7" fillId="0" borderId="1" xfId="21" applyFont="1" applyBorder="1" applyAlignment="1" applyProtection="1">
      <alignment horizontal="center" vertical="center"/>
      <protection/>
    </xf>
    <xf numFmtId="0" fontId="10" fillId="0" borderId="15" xfId="24" applyFont="1" applyFill="1" applyBorder="1" applyAlignment="1">
      <alignment horizontal="distributed" vertical="center"/>
      <protection/>
    </xf>
    <xf numFmtId="37" fontId="7" fillId="0" borderId="16" xfId="21" applyFont="1" applyBorder="1" applyAlignment="1" applyProtection="1">
      <alignment horizontal="center" vertical="center"/>
      <protection/>
    </xf>
    <xf numFmtId="3" fontId="10" fillId="0" borderId="17" xfId="24" applyNumberFormat="1" applyFont="1" applyFill="1" applyBorder="1" applyAlignment="1" applyProtection="1">
      <alignment vertical="center"/>
      <protection locked="0"/>
    </xf>
    <xf numFmtId="37" fontId="7" fillId="0" borderId="3" xfId="21" applyFont="1" applyBorder="1" applyAlignment="1" applyProtection="1">
      <alignment horizontal="center" vertical="center"/>
      <protection/>
    </xf>
    <xf numFmtId="0" fontId="10" fillId="0" borderId="0" xfId="24" applyFont="1" applyFill="1" applyBorder="1" applyAlignment="1">
      <alignment horizontal="distributed" vertical="center"/>
      <protection/>
    </xf>
    <xf numFmtId="37" fontId="7" fillId="0" borderId="18" xfId="21" applyFont="1" applyBorder="1" applyAlignment="1" applyProtection="1">
      <alignment horizontal="center" vertical="center"/>
      <protection/>
    </xf>
    <xf numFmtId="3" fontId="10" fillId="0" borderId="9" xfId="24" applyNumberFormat="1" applyFont="1" applyFill="1" applyBorder="1" applyAlignment="1" applyProtection="1">
      <alignment vertical="center"/>
      <protection locked="0"/>
    </xf>
    <xf numFmtId="37" fontId="7" fillId="0" borderId="19" xfId="21" applyFont="1" applyBorder="1" applyAlignment="1" applyProtection="1">
      <alignment horizontal="center" vertical="center"/>
      <protection/>
    </xf>
    <xf numFmtId="0" fontId="10" fillId="0" borderId="20" xfId="24" applyFont="1" applyFill="1" applyBorder="1" applyAlignment="1">
      <alignment horizontal="distributed" vertical="center"/>
      <protection/>
    </xf>
    <xf numFmtId="37" fontId="7" fillId="0" borderId="21" xfId="21" applyFont="1" applyBorder="1" applyAlignment="1" applyProtection="1">
      <alignment horizontal="center" vertical="center"/>
      <protection/>
    </xf>
    <xf numFmtId="3" fontId="10" fillId="0" borderId="22" xfId="24" applyNumberFormat="1" applyFont="1" applyFill="1" applyBorder="1" applyAlignment="1" applyProtection="1">
      <alignment vertical="center"/>
      <protection locked="0"/>
    </xf>
    <xf numFmtId="37" fontId="7" fillId="0" borderId="3" xfId="21" applyFont="1" applyBorder="1" applyAlignment="1" applyProtection="1" quotePrefix="1">
      <alignment horizontal="center" vertical="center"/>
      <protection/>
    </xf>
    <xf numFmtId="37" fontId="7" fillId="0" borderId="18" xfId="21" applyFont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vertical="center"/>
    </xf>
    <xf numFmtId="37" fontId="7" fillId="0" borderId="23" xfId="21" applyFont="1" applyBorder="1" applyAlignment="1" applyProtection="1">
      <alignment horizontal="center" vertical="center"/>
      <protection/>
    </xf>
    <xf numFmtId="0" fontId="10" fillId="0" borderId="24" xfId="24" applyFont="1" applyFill="1" applyBorder="1" applyAlignment="1">
      <alignment horizontal="distributed" vertical="center"/>
      <protection/>
    </xf>
    <xf numFmtId="37" fontId="7" fillId="0" borderId="25" xfId="21" applyFont="1" applyBorder="1" applyAlignment="1" applyProtection="1">
      <alignment horizontal="center" vertical="center"/>
      <protection/>
    </xf>
    <xf numFmtId="3" fontId="10" fillId="0" borderId="26" xfId="24" applyNumberFormat="1" applyFont="1" applyFill="1" applyBorder="1" applyAlignment="1" applyProtection="1">
      <alignment vertical="center"/>
      <protection locked="0"/>
    </xf>
    <xf numFmtId="37" fontId="7" fillId="0" borderId="27" xfId="21" applyFont="1" applyBorder="1" applyAlignment="1" applyProtection="1">
      <alignment horizontal="center" vertical="center"/>
      <protection/>
    </xf>
    <xf numFmtId="0" fontId="10" fillId="0" borderId="28" xfId="24" applyFont="1" applyFill="1" applyBorder="1" applyAlignment="1">
      <alignment horizontal="distributed" vertical="center"/>
      <protection/>
    </xf>
    <xf numFmtId="37" fontId="7" fillId="0" borderId="29" xfId="21" applyFont="1" applyBorder="1" applyAlignment="1" applyProtection="1">
      <alignment horizontal="center" vertical="center"/>
      <protection/>
    </xf>
    <xf numFmtId="3" fontId="10" fillId="0" borderId="30" xfId="24" applyNumberFormat="1" applyFont="1" applyFill="1" applyBorder="1" applyAlignment="1" applyProtection="1">
      <alignment vertical="center"/>
      <protection locked="0"/>
    </xf>
    <xf numFmtId="0" fontId="6" fillId="0" borderId="1" xfId="23" applyNumberFormat="1" applyFont="1" applyBorder="1" applyAlignment="1" applyProtection="1">
      <alignment horizontal="center" vertical="center"/>
      <protection/>
    </xf>
    <xf numFmtId="37" fontId="6" fillId="0" borderId="15" xfId="23" applyFont="1" applyBorder="1" applyAlignment="1" applyProtection="1">
      <alignment horizontal="distributed" vertical="center"/>
      <protection/>
    </xf>
    <xf numFmtId="0" fontId="6" fillId="0" borderId="2" xfId="23" applyNumberFormat="1" applyFont="1" applyBorder="1" applyAlignment="1" applyProtection="1">
      <alignment horizontal="center" vertical="center"/>
      <protection/>
    </xf>
    <xf numFmtId="38" fontId="7" fillId="0" borderId="31" xfId="17" applyFont="1" applyBorder="1" applyAlignment="1" applyProtection="1">
      <alignment horizontal="right" vertical="center"/>
      <protection/>
    </xf>
    <xf numFmtId="38" fontId="7" fillId="0" borderId="31" xfId="17" applyFont="1" applyBorder="1" applyAlignment="1" applyProtection="1">
      <alignment vertical="center"/>
      <protection/>
    </xf>
    <xf numFmtId="38" fontId="7" fillId="0" borderId="6" xfId="17" applyFont="1" applyBorder="1" applyAlignment="1" applyProtection="1">
      <alignment vertical="center"/>
      <protection/>
    </xf>
    <xf numFmtId="38" fontId="7" fillId="0" borderId="32" xfId="17" applyFont="1" applyBorder="1" applyAlignment="1" applyProtection="1">
      <alignment vertical="center"/>
      <protection/>
    </xf>
    <xf numFmtId="0" fontId="6" fillId="0" borderId="3" xfId="23" applyNumberFormat="1" applyFont="1" applyBorder="1" applyAlignment="1" applyProtection="1">
      <alignment horizontal="center" vertical="center"/>
      <protection/>
    </xf>
    <xf numFmtId="37" fontId="6" fillId="0" borderId="0" xfId="23" applyFont="1" applyBorder="1" applyAlignment="1" applyProtection="1">
      <alignment horizontal="distributed" vertical="center"/>
      <protection/>
    </xf>
    <xf numFmtId="0" fontId="6" fillId="0" borderId="4" xfId="23" applyNumberFormat="1" applyFont="1" applyBorder="1" applyAlignment="1" applyProtection="1">
      <alignment horizontal="center" vertical="center"/>
      <protection/>
    </xf>
    <xf numFmtId="38" fontId="7" fillId="0" borderId="5" xfId="17" applyFont="1" applyBorder="1" applyAlignment="1" applyProtection="1">
      <alignment vertical="center"/>
      <protection/>
    </xf>
    <xf numFmtId="38" fontId="7" fillId="0" borderId="8" xfId="17" applyFont="1" applyBorder="1" applyAlignment="1" applyProtection="1">
      <alignment vertical="center"/>
      <protection/>
    </xf>
    <xf numFmtId="38" fontId="7" fillId="0" borderId="7" xfId="17" applyFont="1" applyBorder="1" applyAlignment="1" applyProtection="1">
      <alignment vertical="center"/>
      <protection/>
    </xf>
    <xf numFmtId="0" fontId="6" fillId="0" borderId="27" xfId="23" applyNumberFormat="1" applyFont="1" applyBorder="1" applyAlignment="1" applyProtection="1">
      <alignment horizontal="center" vertical="center"/>
      <protection/>
    </xf>
    <xf numFmtId="37" fontId="6" fillId="0" borderId="28" xfId="23" applyFont="1" applyBorder="1" applyAlignment="1" applyProtection="1">
      <alignment horizontal="distributed" vertical="center"/>
      <protection/>
    </xf>
    <xf numFmtId="0" fontId="6" fillId="0" borderId="33" xfId="23" applyNumberFormat="1" applyFont="1" applyBorder="1" applyAlignment="1" applyProtection="1">
      <alignment horizontal="center" vertical="center"/>
      <protection/>
    </xf>
    <xf numFmtId="38" fontId="7" fillId="0" borderId="34" xfId="17" applyFont="1" applyBorder="1" applyAlignment="1" applyProtection="1">
      <alignment vertical="center"/>
      <protection/>
    </xf>
    <xf numFmtId="38" fontId="7" fillId="0" borderId="35" xfId="17" applyFont="1" applyBorder="1" applyAlignment="1" applyProtection="1">
      <alignment vertical="center"/>
      <protection/>
    </xf>
    <xf numFmtId="38" fontId="7" fillId="0" borderId="36" xfId="17" applyFont="1" applyBorder="1" applyAlignment="1" applyProtection="1">
      <alignment vertical="center"/>
      <protection/>
    </xf>
    <xf numFmtId="0" fontId="6" fillId="0" borderId="0" xfId="23" applyNumberFormat="1" applyFont="1" applyAlignment="1">
      <alignment vertical="center"/>
      <protection/>
    </xf>
    <xf numFmtId="0" fontId="9" fillId="0" borderId="0" xfId="22" applyNumberFormat="1" applyFont="1" applyFill="1" applyAlignment="1" applyProtection="1">
      <alignment vertical="center"/>
      <protection/>
    </xf>
    <xf numFmtId="0" fontId="9" fillId="0" borderId="1" xfId="22" applyNumberFormat="1" applyFont="1" applyFill="1" applyBorder="1" applyAlignment="1" applyProtection="1">
      <alignment vertical="center"/>
      <protection/>
    </xf>
    <xf numFmtId="0" fontId="9" fillId="0" borderId="15" xfId="22" applyNumberFormat="1" applyFont="1" applyFill="1" applyBorder="1" applyAlignment="1" applyProtection="1">
      <alignment horizontal="right" vertical="center"/>
      <protection/>
    </xf>
    <xf numFmtId="0" fontId="9" fillId="0" borderId="3" xfId="22" applyNumberFormat="1" applyFont="1" applyFill="1" applyBorder="1" applyAlignment="1" applyProtection="1">
      <alignment vertical="center"/>
      <protection/>
    </xf>
    <xf numFmtId="0" fontId="9" fillId="0" borderId="0" xfId="22" applyNumberFormat="1" applyFont="1" applyFill="1" applyBorder="1" applyAlignment="1" applyProtection="1">
      <alignment vertical="center"/>
      <protection/>
    </xf>
    <xf numFmtId="0" fontId="9" fillId="0" borderId="31" xfId="22" applyNumberFormat="1" applyFont="1" applyFill="1" applyBorder="1" applyAlignment="1" applyProtection="1">
      <alignment horizontal="center" vertical="center"/>
      <protection/>
    </xf>
    <xf numFmtId="0" fontId="9" fillId="0" borderId="37" xfId="22" applyNumberFormat="1" applyFont="1" applyFill="1" applyBorder="1" applyAlignment="1" applyProtection="1">
      <alignment vertical="center"/>
      <protection/>
    </xf>
    <xf numFmtId="0" fontId="9" fillId="0" borderId="5" xfId="22" applyNumberFormat="1" applyFont="1" applyFill="1" applyBorder="1" applyAlignment="1" applyProtection="1">
      <alignment horizontal="distributed" vertical="center" indent="1"/>
      <protection/>
    </xf>
    <xf numFmtId="0" fontId="9" fillId="0" borderId="9" xfId="22" applyNumberFormat="1" applyFont="1" applyFill="1" applyBorder="1" applyAlignment="1" applyProtection="1">
      <alignment horizontal="center" vertical="center"/>
      <protection/>
    </xf>
    <xf numFmtId="0" fontId="9" fillId="0" borderId="5" xfId="22" applyNumberFormat="1" applyFont="1" applyFill="1" applyBorder="1" applyAlignment="1" applyProtection="1">
      <alignment horizontal="center" vertical="center"/>
      <protection/>
    </xf>
    <xf numFmtId="0" fontId="9" fillId="0" borderId="7" xfId="22" applyNumberFormat="1" applyFont="1" applyFill="1" applyBorder="1" applyAlignment="1" applyProtection="1">
      <alignment horizontal="center" vertical="center"/>
      <protection/>
    </xf>
    <xf numFmtId="0" fontId="9" fillId="0" borderId="5" xfId="22" applyNumberFormat="1" applyFont="1" applyFill="1" applyBorder="1" applyAlignment="1" applyProtection="1">
      <alignment vertical="center"/>
      <protection/>
    </xf>
    <xf numFmtId="0" fontId="9" fillId="0" borderId="7" xfId="22" applyNumberFormat="1" applyFont="1" applyFill="1" applyBorder="1" applyAlignment="1" applyProtection="1">
      <alignment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38" xfId="22" applyNumberFormat="1" applyFont="1" applyFill="1" applyBorder="1" applyAlignment="1" applyProtection="1">
      <alignment horizontal="center" vertical="center"/>
      <protection/>
    </xf>
    <xf numFmtId="0" fontId="9" fillId="0" borderId="9" xfId="22" applyNumberFormat="1" applyFont="1" applyFill="1" applyBorder="1" applyAlignment="1" applyProtection="1">
      <alignment horizontal="distributed" vertical="center" indent="1"/>
      <protection/>
    </xf>
    <xf numFmtId="0" fontId="9" fillId="0" borderId="7" xfId="22" applyNumberFormat="1" applyFont="1" applyFill="1" applyBorder="1" applyAlignment="1" applyProtection="1">
      <alignment horizontal="distributed" vertical="center" indent="1"/>
      <protection/>
    </xf>
    <xf numFmtId="0" fontId="9" fillId="0" borderId="18" xfId="22" applyNumberFormat="1" applyFont="1" applyFill="1" applyBorder="1" applyAlignment="1" applyProtection="1">
      <alignment horizontal="center" vertical="center"/>
      <protection/>
    </xf>
    <xf numFmtId="0" fontId="9" fillId="0" borderId="9" xfId="22" applyNumberFormat="1" applyFont="1" applyFill="1" applyBorder="1" applyAlignment="1" applyProtection="1">
      <alignment vertical="center"/>
      <protection/>
    </xf>
    <xf numFmtId="0" fontId="9" fillId="0" borderId="10" xfId="22" applyNumberFormat="1" applyFont="1" applyFill="1" applyBorder="1" applyAlignment="1" applyProtection="1">
      <alignment horizontal="distributed" vertical="center" indent="1"/>
      <protection/>
    </xf>
    <xf numFmtId="0" fontId="9" fillId="0" borderId="39" xfId="22" applyNumberFormat="1" applyFont="1" applyFill="1" applyBorder="1" applyAlignment="1" applyProtection="1">
      <alignment horizontal="right" vertical="center"/>
      <protection/>
    </xf>
    <xf numFmtId="0" fontId="9" fillId="0" borderId="12" xfId="22" applyNumberFormat="1" applyFont="1" applyFill="1" applyBorder="1" applyAlignment="1" applyProtection="1">
      <alignment horizontal="right" vertical="center"/>
      <protection/>
    </xf>
    <xf numFmtId="0" fontId="9" fillId="0" borderId="30" xfId="22" applyNumberFormat="1" applyFont="1" applyFill="1" applyBorder="1" applyAlignment="1" applyProtection="1">
      <alignment horizontal="right" vertical="center"/>
      <protection/>
    </xf>
    <xf numFmtId="0" fontId="9" fillId="0" borderId="40" xfId="22" applyNumberFormat="1" applyFont="1" applyFill="1" applyBorder="1" applyAlignment="1" applyProtection="1">
      <alignment horizontal="right" vertical="center"/>
      <protection/>
    </xf>
    <xf numFmtId="0" fontId="9" fillId="0" borderId="35" xfId="22" applyNumberFormat="1" applyFont="1" applyFill="1" applyBorder="1" applyAlignment="1" applyProtection="1">
      <alignment horizontal="right" vertical="center"/>
      <protection/>
    </xf>
    <xf numFmtId="0" fontId="9" fillId="0" borderId="36" xfId="22" applyNumberFormat="1" applyFont="1" applyFill="1" applyBorder="1" applyAlignment="1" applyProtection="1">
      <alignment horizontal="right" vertical="center"/>
      <protection/>
    </xf>
    <xf numFmtId="0" fontId="9" fillId="0" borderId="38" xfId="22" applyNumberFormat="1" applyFont="1" applyFill="1" applyBorder="1" applyAlignment="1" applyProtection="1">
      <alignment vertical="center"/>
      <protection/>
    </xf>
    <xf numFmtId="0" fontId="9" fillId="0" borderId="12" xfId="22" applyNumberFormat="1" applyFont="1" applyFill="1" applyBorder="1" applyAlignment="1" applyProtection="1">
      <alignment vertical="center"/>
      <protection/>
    </xf>
    <xf numFmtId="0" fontId="9" fillId="0" borderId="14" xfId="22" applyNumberFormat="1" applyFont="1" applyFill="1" applyBorder="1" applyAlignment="1" applyProtection="1">
      <alignment vertical="center"/>
      <protection/>
    </xf>
    <xf numFmtId="0" fontId="9" fillId="0" borderId="3" xfId="22" applyNumberFormat="1" applyFont="1" applyFill="1" applyBorder="1" applyAlignment="1" applyProtection="1">
      <alignment horizontal="distributed" vertical="center" indent="1"/>
      <protection/>
    </xf>
    <xf numFmtId="38" fontId="9" fillId="0" borderId="5" xfId="17" applyFont="1" applyFill="1" applyBorder="1" applyAlignment="1" applyProtection="1">
      <alignment vertical="center"/>
      <protection/>
    </xf>
    <xf numFmtId="38" fontId="9" fillId="0" borderId="37" xfId="17" applyFont="1" applyFill="1" applyBorder="1" applyAlignment="1" applyProtection="1">
      <alignment vertical="center"/>
      <protection/>
    </xf>
    <xf numFmtId="38" fontId="9" fillId="0" borderId="7" xfId="17" applyFont="1" applyFill="1" applyBorder="1" applyAlignment="1" applyProtection="1">
      <alignment vertical="center"/>
      <protection/>
    </xf>
    <xf numFmtId="38" fontId="9" fillId="0" borderId="3" xfId="17" applyFont="1" applyFill="1" applyBorder="1" applyAlignment="1" applyProtection="1">
      <alignment vertical="center"/>
      <protection/>
    </xf>
    <xf numFmtId="38" fontId="9" fillId="0" borderId="12" xfId="17" applyFont="1" applyFill="1" applyBorder="1" applyAlignment="1" applyProtection="1">
      <alignment vertical="center"/>
      <protection/>
    </xf>
    <xf numFmtId="38" fontId="9" fillId="0" borderId="10" xfId="17" applyFont="1" applyFill="1" applyBorder="1" applyAlignment="1" applyProtection="1">
      <alignment vertical="center"/>
      <protection/>
    </xf>
    <xf numFmtId="38" fontId="9" fillId="0" borderId="14" xfId="17" applyFont="1" applyFill="1" applyBorder="1" applyAlignment="1" applyProtection="1">
      <alignment vertical="center"/>
      <protection/>
    </xf>
    <xf numFmtId="38" fontId="9" fillId="0" borderId="8" xfId="17" applyFont="1" applyFill="1" applyBorder="1" applyAlignment="1" applyProtection="1">
      <alignment vertical="center"/>
      <protection/>
    </xf>
    <xf numFmtId="38" fontId="9" fillId="0" borderId="31" xfId="17" applyFont="1" applyFill="1" applyBorder="1" applyAlignment="1" applyProtection="1">
      <alignment vertical="center"/>
      <protection/>
    </xf>
    <xf numFmtId="38" fontId="9" fillId="0" borderId="41" xfId="17" applyFont="1" applyFill="1" applyBorder="1" applyAlignment="1" applyProtection="1">
      <alignment vertical="center"/>
      <protection/>
    </xf>
    <xf numFmtId="38" fontId="9" fillId="0" borderId="32" xfId="17" applyFont="1" applyFill="1" applyBorder="1" applyAlignment="1" applyProtection="1">
      <alignment vertical="center"/>
      <protection/>
    </xf>
    <xf numFmtId="0" fontId="9" fillId="0" borderId="27" xfId="22" applyNumberFormat="1" applyFont="1" applyFill="1" applyBorder="1" applyAlignment="1" applyProtection="1">
      <alignment horizontal="distributed" vertical="center" indent="1"/>
      <protection/>
    </xf>
    <xf numFmtId="0" fontId="9" fillId="0" borderId="34" xfId="22" applyNumberFormat="1" applyFont="1" applyFill="1" applyBorder="1" applyAlignment="1" applyProtection="1">
      <alignment horizontal="center" vertical="center"/>
      <protection/>
    </xf>
    <xf numFmtId="0" fontId="13" fillId="0" borderId="0" xfId="23" applyNumberFormat="1" applyFont="1" applyAlignment="1" applyProtection="1">
      <alignment horizontal="left" vertical="center" shrinkToFit="1"/>
      <protection/>
    </xf>
    <xf numFmtId="0" fontId="13" fillId="0" borderId="0" xfId="23" applyNumberFormat="1" applyFont="1" applyAlignment="1" applyProtection="1" quotePrefix="1">
      <alignment horizontal="left" vertical="center" shrinkToFit="1"/>
      <protection/>
    </xf>
    <xf numFmtId="0" fontId="6" fillId="0" borderId="42" xfId="23" applyNumberFormat="1" applyFont="1" applyBorder="1" applyAlignment="1" applyProtection="1" quotePrefix="1">
      <alignment horizontal="center" vertical="center"/>
      <protection/>
    </xf>
    <xf numFmtId="38" fontId="9" fillId="0" borderId="34" xfId="17" applyFont="1" applyFill="1" applyBorder="1" applyAlignment="1" applyProtection="1">
      <alignment vertical="center"/>
      <protection/>
    </xf>
    <xf numFmtId="38" fontId="9" fillId="0" borderId="27" xfId="17" applyFont="1" applyFill="1" applyBorder="1" applyAlignment="1" applyProtection="1">
      <alignment vertical="center"/>
      <protection/>
    </xf>
    <xf numFmtId="38" fontId="9" fillId="0" borderId="36" xfId="17" applyFont="1" applyFill="1" applyBorder="1" applyAlignment="1" applyProtection="1">
      <alignment vertical="center"/>
      <protection/>
    </xf>
    <xf numFmtId="0" fontId="12" fillId="0" borderId="0" xfId="22" applyNumberFormat="1" applyFont="1" applyFill="1" applyAlignment="1">
      <alignment vertical="center"/>
      <protection/>
    </xf>
    <xf numFmtId="0" fontId="13" fillId="0" borderId="0" xfId="22" applyNumberFormat="1" applyFont="1" applyFill="1" applyAlignment="1">
      <alignment horizontal="left" vertical="center" shrinkToFit="1"/>
      <protection/>
    </xf>
    <xf numFmtId="0" fontId="11" fillId="0" borderId="0" xfId="22" applyNumberFormat="1" applyFont="1" applyFill="1" applyAlignment="1" applyProtection="1">
      <alignment horizontal="left" vertical="center" shrinkToFit="1"/>
      <protection/>
    </xf>
    <xf numFmtId="0" fontId="9" fillId="0" borderId="37" xfId="22" applyNumberFormat="1" applyFont="1" applyFill="1" applyBorder="1" applyAlignment="1" applyProtection="1">
      <alignment horizontal="center" vertical="center"/>
      <protection/>
    </xf>
    <xf numFmtId="0" fontId="9" fillId="0" borderId="43" xfId="22" applyNumberFormat="1" applyFont="1" applyFill="1" applyBorder="1" applyAlignment="1" applyProtection="1">
      <alignment horizontal="center" vertical="center"/>
      <protection/>
    </xf>
    <xf numFmtId="0" fontId="9" fillId="0" borderId="42" xfId="22" applyNumberFormat="1" applyFont="1" applyFill="1" applyBorder="1" applyAlignment="1" applyProtection="1">
      <alignment horizontal="center" vertical="center"/>
      <protection/>
    </xf>
    <xf numFmtId="0" fontId="9" fillId="0" borderId="44" xfId="22" applyNumberFormat="1" applyFont="1" applyFill="1" applyBorder="1" applyAlignment="1" applyProtection="1">
      <alignment horizontal="center" vertical="center"/>
      <protection/>
    </xf>
    <xf numFmtId="0" fontId="9" fillId="0" borderId="45" xfId="22" applyNumberFormat="1" applyFont="1" applyFill="1" applyBorder="1" applyAlignment="1" applyProtection="1">
      <alignment horizontal="center" vertical="center"/>
      <protection/>
    </xf>
    <xf numFmtId="0" fontId="9" fillId="0" borderId="46" xfId="22" applyNumberFormat="1" applyFont="1" applyFill="1" applyBorder="1" applyAlignment="1" applyProtection="1">
      <alignment horizontal="center" vertical="center"/>
      <protection/>
    </xf>
    <xf numFmtId="0" fontId="9" fillId="0" borderId="47" xfId="22" applyNumberFormat="1" applyFont="1" applyFill="1" applyBorder="1" applyAlignment="1" applyProtection="1">
      <alignment horizontal="center" vertical="center"/>
      <protection/>
    </xf>
    <xf numFmtId="0" fontId="9" fillId="0" borderId="48" xfId="22" applyNumberFormat="1" applyFont="1" applyFill="1" applyBorder="1" applyAlignment="1" applyProtection="1">
      <alignment horizontal="center" vertical="center"/>
      <protection/>
    </xf>
    <xf numFmtId="0" fontId="9" fillId="0" borderId="6" xfId="22" applyNumberFormat="1" applyFont="1" applyFill="1" applyBorder="1" applyAlignment="1" applyProtection="1">
      <alignment horizontal="center" vertical="center"/>
      <protection/>
    </xf>
    <xf numFmtId="0" fontId="9" fillId="0" borderId="8" xfId="22" applyNumberFormat="1" applyFont="1" applyFill="1" applyBorder="1" applyAlignment="1" applyProtection="1">
      <alignment horizontal="center" vertical="center"/>
      <protection/>
    </xf>
    <xf numFmtId="0" fontId="9" fillId="0" borderId="13" xfId="22" applyNumberFormat="1" applyFont="1" applyFill="1" applyBorder="1" applyAlignment="1" applyProtection="1">
      <alignment horizontal="center" vertical="center"/>
      <protection/>
    </xf>
    <xf numFmtId="0" fontId="9" fillId="0" borderId="31" xfId="22" applyNumberFormat="1" applyFont="1" applyFill="1" applyBorder="1" applyAlignment="1" applyProtection="1">
      <alignment horizontal="center" vertical="center"/>
      <protection/>
    </xf>
    <xf numFmtId="0" fontId="9" fillId="0" borderId="49" xfId="22" applyNumberFormat="1" applyFont="1" applyFill="1" applyBorder="1" applyAlignment="1" applyProtection="1">
      <alignment horizontal="center" vertical="center"/>
      <protection/>
    </xf>
    <xf numFmtId="0" fontId="9" fillId="0" borderId="50" xfId="22" applyNumberFormat="1" applyFont="1" applyFill="1" applyBorder="1" applyAlignment="1" applyProtection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11" xfId="22" applyNumberFormat="1" applyFont="1" applyFill="1" applyBorder="1" applyAlignment="1" applyProtection="1">
      <alignment horizontal="center" vertical="center"/>
      <protection/>
    </xf>
    <xf numFmtId="0" fontId="9" fillId="0" borderId="38" xfId="22" applyNumberFormat="1" applyFont="1" applyFill="1" applyBorder="1" applyAlignment="1" applyProtection="1">
      <alignment horizontal="center" vertical="center"/>
      <protection/>
    </xf>
    <xf numFmtId="0" fontId="6" fillId="0" borderId="43" xfId="23" applyNumberFormat="1" applyFont="1" applyBorder="1" applyAlignment="1" applyProtection="1">
      <alignment horizontal="center" vertical="center"/>
      <protection/>
    </xf>
    <xf numFmtId="0" fontId="6" fillId="0" borderId="42" xfId="23" applyNumberFormat="1" applyFont="1" applyBorder="1" applyAlignment="1" applyProtection="1">
      <alignment horizontal="center" vertical="center"/>
      <protection/>
    </xf>
    <xf numFmtId="0" fontId="6" fillId="0" borderId="51" xfId="23" applyNumberFormat="1" applyFont="1" applyBorder="1" applyAlignment="1" applyProtection="1">
      <alignment horizontal="center" vertical="center"/>
      <protection/>
    </xf>
    <xf numFmtId="0" fontId="13" fillId="0" borderId="0" xfId="23" applyNumberFormat="1" applyFont="1" applyAlignment="1">
      <alignment horizontal="left" vertical="center" shrinkToFit="1"/>
      <protection/>
    </xf>
    <xf numFmtId="0" fontId="6" fillId="0" borderId="51" xfId="23" applyNumberFormat="1" applyFont="1" applyBorder="1" applyAlignment="1" applyProtection="1" quotePrefix="1">
      <alignment horizontal="center" vertical="center"/>
      <protection/>
    </xf>
    <xf numFmtId="0" fontId="6" fillId="0" borderId="48" xfId="23" applyNumberFormat="1" applyFont="1" applyBorder="1" applyAlignment="1" applyProtection="1">
      <alignment horizontal="center" vertical="center"/>
      <protection/>
    </xf>
    <xf numFmtId="0" fontId="6" fillId="0" borderId="15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6" fillId="0" borderId="52" xfId="23" applyNumberFormat="1" applyFont="1" applyBorder="1" applyAlignment="1" applyProtection="1">
      <alignment horizontal="center" vertical="center"/>
      <protection/>
    </xf>
    <xf numFmtId="0" fontId="6" fillId="0" borderId="53" xfId="23" applyNumberFormat="1" applyFont="1" applyBorder="1" applyAlignment="1" applyProtection="1">
      <alignment horizontal="center" vertical="center"/>
      <protection/>
    </xf>
    <xf numFmtId="0" fontId="6" fillId="0" borderId="6" xfId="23" applyNumberFormat="1" applyFont="1" applyBorder="1" applyAlignment="1" applyProtection="1">
      <alignment horizontal="center" vertical="center"/>
      <protection/>
    </xf>
    <xf numFmtId="0" fontId="6" fillId="0" borderId="13" xfId="23" applyNumberFormat="1" applyFont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20概10" xfId="21"/>
    <cellStyle name="標準_H20概12-1" xfId="22"/>
    <cellStyle name="標準_H20概12-2" xfId="23"/>
    <cellStyle name="標準_概家10 (2)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9525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952500"/>
          <a:ext cx="18573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Normal="55" zoomScaleSheetLayoutView="100" workbookViewId="0" topLeftCell="A1">
      <selection activeCell="A1" sqref="A1:K1"/>
    </sheetView>
  </sheetViews>
  <sheetFormatPr defaultColWidth="9.00390625" defaultRowHeight="18.75" customHeight="1"/>
  <cols>
    <col min="1" max="1" width="11.625" style="110" customWidth="1"/>
    <col min="2" max="2" width="12.625" style="110" customWidth="1"/>
    <col min="3" max="3" width="9.00390625" style="110" customWidth="1"/>
    <col min="4" max="4" width="9.25390625" style="110" customWidth="1"/>
    <col min="5" max="5" width="9.00390625" style="110" customWidth="1"/>
    <col min="6" max="6" width="9.25390625" style="110" customWidth="1"/>
    <col min="7" max="7" width="9.00390625" style="110" customWidth="1"/>
    <col min="8" max="8" width="9.25390625" style="110" customWidth="1"/>
    <col min="9" max="9" width="9.625" style="110" customWidth="1"/>
    <col min="10" max="11" width="12.625" style="110" customWidth="1"/>
    <col min="12" max="17" width="12.875" style="110" customWidth="1"/>
    <col min="18" max="16384" width="9.00390625" style="32" customWidth="1"/>
  </cols>
  <sheetData>
    <row r="1" spans="1:11" ht="18.75" customHeight="1">
      <c r="A1" s="111" t="s">
        <v>162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8.75" customHeight="1">
      <c r="A2" s="111" t="s">
        <v>157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7" ht="18.75" customHeight="1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61"/>
      <c r="M3" s="61"/>
      <c r="N3" s="61"/>
      <c r="O3" s="61"/>
      <c r="P3" s="61"/>
      <c r="Q3" s="61"/>
    </row>
    <row r="4" spans="1:17" ht="18.75" customHeight="1">
      <c r="A4" s="112" t="s">
        <v>161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" t="s">
        <v>160</v>
      </c>
      <c r="M4" s="61"/>
      <c r="N4" s="61"/>
      <c r="O4" s="61"/>
      <c r="P4" s="61"/>
      <c r="Q4" s="61"/>
    </row>
    <row r="5" spans="1:17" ht="18.75" customHeight="1">
      <c r="A5" s="62"/>
      <c r="B5" s="63" t="s">
        <v>93</v>
      </c>
      <c r="C5" s="114" t="s">
        <v>94</v>
      </c>
      <c r="D5" s="115"/>
      <c r="E5" s="115"/>
      <c r="F5" s="115"/>
      <c r="G5" s="115"/>
      <c r="H5" s="115"/>
      <c r="I5" s="116" t="s">
        <v>95</v>
      </c>
      <c r="J5" s="117"/>
      <c r="K5" s="118"/>
      <c r="L5" s="119" t="s">
        <v>96</v>
      </c>
      <c r="M5" s="115"/>
      <c r="N5" s="120"/>
      <c r="O5" s="115" t="s">
        <v>97</v>
      </c>
      <c r="P5" s="115"/>
      <c r="Q5" s="120"/>
    </row>
    <row r="6" spans="1:17" ht="18.75" customHeight="1">
      <c r="A6" s="64"/>
      <c r="B6" s="65"/>
      <c r="C6" s="124" t="s">
        <v>98</v>
      </c>
      <c r="D6" s="125"/>
      <c r="E6" s="124" t="s">
        <v>99</v>
      </c>
      <c r="F6" s="125"/>
      <c r="G6" s="124" t="s">
        <v>100</v>
      </c>
      <c r="H6" s="126"/>
      <c r="I6" s="67"/>
      <c r="J6" s="68"/>
      <c r="K6" s="69"/>
      <c r="L6" s="64"/>
      <c r="M6" s="70"/>
      <c r="N6" s="71"/>
      <c r="O6" s="65"/>
      <c r="P6" s="72"/>
      <c r="Q6" s="73"/>
    </row>
    <row r="7" spans="1:17" ht="18.75" customHeight="1">
      <c r="A7" s="64"/>
      <c r="B7" s="65"/>
      <c r="C7" s="127"/>
      <c r="D7" s="128"/>
      <c r="E7" s="127" t="s">
        <v>101</v>
      </c>
      <c r="F7" s="128"/>
      <c r="G7" s="127" t="s">
        <v>89</v>
      </c>
      <c r="H7" s="129"/>
      <c r="I7" s="113" t="s">
        <v>102</v>
      </c>
      <c r="J7" s="68" t="s">
        <v>103</v>
      </c>
      <c r="K7" s="76" t="s">
        <v>103</v>
      </c>
      <c r="L7" s="113" t="s">
        <v>104</v>
      </c>
      <c r="M7" s="68" t="s">
        <v>103</v>
      </c>
      <c r="N7" s="77" t="s">
        <v>103</v>
      </c>
      <c r="O7" s="78" t="s">
        <v>4</v>
      </c>
      <c r="P7" s="69" t="s">
        <v>5</v>
      </c>
      <c r="Q7" s="69" t="s">
        <v>6</v>
      </c>
    </row>
    <row r="8" spans="1:17" ht="18.75" customHeight="1">
      <c r="A8" s="64"/>
      <c r="B8" s="65"/>
      <c r="C8" s="121" t="s">
        <v>105</v>
      </c>
      <c r="D8" s="70" t="s">
        <v>106</v>
      </c>
      <c r="E8" s="121" t="s">
        <v>105</v>
      </c>
      <c r="F8" s="70" t="s">
        <v>106</v>
      </c>
      <c r="G8" s="121" t="s">
        <v>105</v>
      </c>
      <c r="H8" s="70" t="s">
        <v>106</v>
      </c>
      <c r="I8" s="113"/>
      <c r="J8" s="68" t="s">
        <v>101</v>
      </c>
      <c r="K8" s="76" t="s">
        <v>107</v>
      </c>
      <c r="L8" s="113"/>
      <c r="M8" s="68" t="s">
        <v>101</v>
      </c>
      <c r="N8" s="77" t="s">
        <v>107</v>
      </c>
      <c r="O8" s="65"/>
      <c r="P8" s="72"/>
      <c r="Q8" s="73"/>
    </row>
    <row r="9" spans="1:17" ht="18.75" customHeight="1">
      <c r="A9" s="64"/>
      <c r="B9" s="65"/>
      <c r="C9" s="122"/>
      <c r="D9" s="70" t="s">
        <v>108</v>
      </c>
      <c r="E9" s="122"/>
      <c r="F9" s="70" t="s">
        <v>108</v>
      </c>
      <c r="G9" s="122"/>
      <c r="H9" s="70" t="s">
        <v>108</v>
      </c>
      <c r="I9" s="67"/>
      <c r="J9" s="68"/>
      <c r="K9" s="79"/>
      <c r="L9" s="64"/>
      <c r="M9" s="70"/>
      <c r="N9" s="73"/>
      <c r="O9" s="65"/>
      <c r="P9" s="72"/>
      <c r="Q9" s="73"/>
    </row>
    <row r="10" spans="1:17" ht="18.75" customHeight="1">
      <c r="A10" s="80" t="s">
        <v>109</v>
      </c>
      <c r="B10" s="75" t="s">
        <v>110</v>
      </c>
      <c r="C10" s="123"/>
      <c r="D10" s="74" t="s">
        <v>111</v>
      </c>
      <c r="E10" s="123"/>
      <c r="F10" s="74" t="s">
        <v>111</v>
      </c>
      <c r="G10" s="123"/>
      <c r="H10" s="74" t="s">
        <v>111</v>
      </c>
      <c r="I10" s="81" t="s">
        <v>7</v>
      </c>
      <c r="J10" s="82" t="s">
        <v>8</v>
      </c>
      <c r="K10" s="83" t="s">
        <v>9</v>
      </c>
      <c r="L10" s="84" t="s">
        <v>10</v>
      </c>
      <c r="M10" s="85" t="s">
        <v>11</v>
      </c>
      <c r="N10" s="86" t="s">
        <v>12</v>
      </c>
      <c r="O10" s="87"/>
      <c r="P10" s="88"/>
      <c r="Q10" s="89"/>
    </row>
    <row r="11" spans="1:17" ht="18.75" customHeight="1">
      <c r="A11" s="90"/>
      <c r="B11" s="70" t="s">
        <v>112</v>
      </c>
      <c r="C11" s="91">
        <v>1448</v>
      </c>
      <c r="D11" s="91">
        <v>156</v>
      </c>
      <c r="E11" s="91">
        <v>0</v>
      </c>
      <c r="F11" s="91">
        <v>0</v>
      </c>
      <c r="G11" s="91">
        <v>1448</v>
      </c>
      <c r="H11" s="91">
        <v>156</v>
      </c>
      <c r="I11" s="92">
        <v>6994593</v>
      </c>
      <c r="J11" s="91">
        <v>0</v>
      </c>
      <c r="K11" s="93">
        <v>6994593</v>
      </c>
      <c r="L11" s="94">
        <v>611894464</v>
      </c>
      <c r="M11" s="91">
        <v>0</v>
      </c>
      <c r="N11" s="91">
        <v>611894464</v>
      </c>
      <c r="O11" s="91">
        <f aca="true" t="shared" si="0" ref="O11:O52">IF(I11=0," ",ROUND(L11*1000/I11,0))</f>
        <v>87481</v>
      </c>
      <c r="P11" s="91" t="str">
        <f aca="true" t="shared" si="1" ref="P11:P52">IF(J11=0," ",ROUND(M11*1000/J11,0))</f>
        <v> </v>
      </c>
      <c r="Q11" s="93">
        <f aca="true" t="shared" si="2" ref="Q11:Q52">IF(K11=0," ",ROUND(N11*1000/K11,0))</f>
        <v>87481</v>
      </c>
    </row>
    <row r="12" spans="1:17" ht="18.75" customHeight="1">
      <c r="A12" s="90" t="s">
        <v>113</v>
      </c>
      <c r="B12" s="70" t="s">
        <v>114</v>
      </c>
      <c r="C12" s="91">
        <v>9314</v>
      </c>
      <c r="D12" s="91">
        <v>2052</v>
      </c>
      <c r="E12" s="91">
        <v>1</v>
      </c>
      <c r="F12" s="91">
        <v>0</v>
      </c>
      <c r="G12" s="91">
        <v>9313</v>
      </c>
      <c r="H12" s="91">
        <v>2052</v>
      </c>
      <c r="I12" s="92">
        <v>6804605</v>
      </c>
      <c r="J12" s="91">
        <v>124</v>
      </c>
      <c r="K12" s="93">
        <v>6804481</v>
      </c>
      <c r="L12" s="94">
        <v>382770467</v>
      </c>
      <c r="M12" s="91">
        <v>1576</v>
      </c>
      <c r="N12" s="91">
        <v>382768891</v>
      </c>
      <c r="O12" s="91">
        <f t="shared" si="0"/>
        <v>56252</v>
      </c>
      <c r="P12" s="91">
        <f t="shared" si="1"/>
        <v>12710</v>
      </c>
      <c r="Q12" s="93">
        <f t="shared" si="2"/>
        <v>56252</v>
      </c>
    </row>
    <row r="13" spans="1:17" ht="18.75" customHeight="1">
      <c r="A13" s="90" t="s">
        <v>115</v>
      </c>
      <c r="B13" s="70" t="s">
        <v>116</v>
      </c>
      <c r="C13" s="91">
        <v>33695</v>
      </c>
      <c r="D13" s="91">
        <v>4873</v>
      </c>
      <c r="E13" s="91">
        <v>40</v>
      </c>
      <c r="F13" s="91">
        <v>0</v>
      </c>
      <c r="G13" s="91">
        <v>33655</v>
      </c>
      <c r="H13" s="91">
        <v>4873</v>
      </c>
      <c r="I13" s="92">
        <v>18035074</v>
      </c>
      <c r="J13" s="91">
        <v>2761</v>
      </c>
      <c r="K13" s="93">
        <v>18032313</v>
      </c>
      <c r="L13" s="94">
        <v>911793607</v>
      </c>
      <c r="M13" s="91">
        <v>8100</v>
      </c>
      <c r="N13" s="91">
        <v>911785507</v>
      </c>
      <c r="O13" s="91">
        <f t="shared" si="0"/>
        <v>50557</v>
      </c>
      <c r="P13" s="91">
        <f t="shared" si="1"/>
        <v>2934</v>
      </c>
      <c r="Q13" s="93">
        <f t="shared" si="2"/>
        <v>50564</v>
      </c>
    </row>
    <row r="14" spans="1:17" ht="18.75" customHeight="1">
      <c r="A14" s="90" t="s">
        <v>117</v>
      </c>
      <c r="B14" s="70" t="s">
        <v>118</v>
      </c>
      <c r="C14" s="91">
        <v>9660</v>
      </c>
      <c r="D14" s="91">
        <v>691</v>
      </c>
      <c r="E14" s="91">
        <v>183</v>
      </c>
      <c r="F14" s="91">
        <v>0</v>
      </c>
      <c r="G14" s="91">
        <v>9477</v>
      </c>
      <c r="H14" s="91">
        <v>691</v>
      </c>
      <c r="I14" s="92">
        <v>1087128</v>
      </c>
      <c r="J14" s="91">
        <v>4549</v>
      </c>
      <c r="K14" s="93">
        <v>1082579</v>
      </c>
      <c r="L14" s="94">
        <v>23282427</v>
      </c>
      <c r="M14" s="91">
        <v>23268</v>
      </c>
      <c r="N14" s="91">
        <v>23259159</v>
      </c>
      <c r="O14" s="91">
        <f t="shared" si="0"/>
        <v>21416</v>
      </c>
      <c r="P14" s="91">
        <f t="shared" si="1"/>
        <v>5115</v>
      </c>
      <c r="Q14" s="93">
        <f t="shared" si="2"/>
        <v>21485</v>
      </c>
    </row>
    <row r="15" spans="1:17" ht="18.75" customHeight="1">
      <c r="A15" s="90" t="s">
        <v>119</v>
      </c>
      <c r="B15" s="70" t="s">
        <v>120</v>
      </c>
      <c r="C15" s="91">
        <v>1912</v>
      </c>
      <c r="D15" s="91">
        <v>251</v>
      </c>
      <c r="E15" s="91">
        <v>33</v>
      </c>
      <c r="F15" s="91">
        <v>0</v>
      </c>
      <c r="G15" s="91">
        <v>1879</v>
      </c>
      <c r="H15" s="91">
        <v>251</v>
      </c>
      <c r="I15" s="92">
        <v>129559</v>
      </c>
      <c r="J15" s="91">
        <v>904</v>
      </c>
      <c r="K15" s="93">
        <v>128655</v>
      </c>
      <c r="L15" s="94">
        <v>2055051</v>
      </c>
      <c r="M15" s="91">
        <v>3683</v>
      </c>
      <c r="N15" s="91">
        <v>2051368</v>
      </c>
      <c r="O15" s="91">
        <f t="shared" si="0"/>
        <v>15862</v>
      </c>
      <c r="P15" s="91">
        <f t="shared" si="1"/>
        <v>4074</v>
      </c>
      <c r="Q15" s="93">
        <f t="shared" si="2"/>
        <v>15945</v>
      </c>
    </row>
    <row r="16" spans="1:17" ht="18.75" customHeight="1">
      <c r="A16" s="90"/>
      <c r="B16" s="70" t="s">
        <v>121</v>
      </c>
      <c r="C16" s="91">
        <v>4</v>
      </c>
      <c r="D16" s="91">
        <v>0</v>
      </c>
      <c r="E16" s="91">
        <v>0</v>
      </c>
      <c r="F16" s="91">
        <v>0</v>
      </c>
      <c r="G16" s="91">
        <v>4</v>
      </c>
      <c r="H16" s="91">
        <v>0</v>
      </c>
      <c r="I16" s="92">
        <v>463</v>
      </c>
      <c r="J16" s="91">
        <v>0</v>
      </c>
      <c r="K16" s="93">
        <v>463</v>
      </c>
      <c r="L16" s="94">
        <v>9194</v>
      </c>
      <c r="M16" s="91">
        <v>0</v>
      </c>
      <c r="N16" s="91">
        <v>9194</v>
      </c>
      <c r="O16" s="91">
        <f t="shared" si="0"/>
        <v>19857</v>
      </c>
      <c r="P16" s="91" t="str">
        <f t="shared" si="1"/>
        <v> </v>
      </c>
      <c r="Q16" s="93">
        <f t="shared" si="2"/>
        <v>19857</v>
      </c>
    </row>
    <row r="17" spans="1:17" ht="18.75" customHeight="1">
      <c r="A17" s="80"/>
      <c r="B17" s="74" t="s">
        <v>122</v>
      </c>
      <c r="C17" s="95">
        <f aca="true" t="shared" si="3" ref="C17:N17">SUM(C11:C16)</f>
        <v>56033</v>
      </c>
      <c r="D17" s="95">
        <f t="shared" si="3"/>
        <v>8023</v>
      </c>
      <c r="E17" s="95">
        <f t="shared" si="3"/>
        <v>257</v>
      </c>
      <c r="F17" s="95">
        <f t="shared" si="3"/>
        <v>0</v>
      </c>
      <c r="G17" s="95">
        <f t="shared" si="3"/>
        <v>55776</v>
      </c>
      <c r="H17" s="95">
        <f t="shared" si="3"/>
        <v>8023</v>
      </c>
      <c r="I17" s="96">
        <f t="shared" si="3"/>
        <v>33051422</v>
      </c>
      <c r="J17" s="95">
        <f t="shared" si="3"/>
        <v>8338</v>
      </c>
      <c r="K17" s="97">
        <f t="shared" si="3"/>
        <v>33043084</v>
      </c>
      <c r="L17" s="96">
        <f t="shared" si="3"/>
        <v>1931805210</v>
      </c>
      <c r="M17" s="95">
        <f t="shared" si="3"/>
        <v>36627</v>
      </c>
      <c r="N17" s="95">
        <f t="shared" si="3"/>
        <v>1931768583</v>
      </c>
      <c r="O17" s="95">
        <f t="shared" si="0"/>
        <v>58448</v>
      </c>
      <c r="P17" s="95">
        <f t="shared" si="1"/>
        <v>4393</v>
      </c>
      <c r="Q17" s="97">
        <f t="shared" si="2"/>
        <v>58462</v>
      </c>
    </row>
    <row r="18" spans="1:17" ht="18.75" customHeight="1">
      <c r="A18" s="90"/>
      <c r="B18" s="70" t="s">
        <v>123</v>
      </c>
      <c r="C18" s="91">
        <v>5073</v>
      </c>
      <c r="D18" s="91">
        <v>298</v>
      </c>
      <c r="E18" s="91">
        <v>1</v>
      </c>
      <c r="F18" s="91">
        <v>0</v>
      </c>
      <c r="G18" s="91">
        <v>5072</v>
      </c>
      <c r="H18" s="91">
        <v>298</v>
      </c>
      <c r="I18" s="92">
        <v>10733118</v>
      </c>
      <c r="J18" s="91">
        <v>319</v>
      </c>
      <c r="K18" s="93">
        <v>10732799</v>
      </c>
      <c r="L18" s="94">
        <v>697326885</v>
      </c>
      <c r="M18" s="91">
        <v>2140</v>
      </c>
      <c r="N18" s="91">
        <v>697324745</v>
      </c>
      <c r="O18" s="91">
        <f t="shared" si="0"/>
        <v>64970</v>
      </c>
      <c r="P18" s="91">
        <f t="shared" si="1"/>
        <v>6708</v>
      </c>
      <c r="Q18" s="93">
        <f t="shared" si="2"/>
        <v>64971</v>
      </c>
    </row>
    <row r="19" spans="1:17" ht="18.75" customHeight="1">
      <c r="A19" s="90" t="s">
        <v>124</v>
      </c>
      <c r="B19" s="70" t="s">
        <v>125</v>
      </c>
      <c r="C19" s="91">
        <v>51272</v>
      </c>
      <c r="D19" s="91">
        <v>4882</v>
      </c>
      <c r="E19" s="91">
        <v>0</v>
      </c>
      <c r="F19" s="91">
        <v>0</v>
      </c>
      <c r="G19" s="91">
        <v>51272</v>
      </c>
      <c r="H19" s="91">
        <v>4882</v>
      </c>
      <c r="I19" s="92">
        <v>42200526</v>
      </c>
      <c r="J19" s="91">
        <v>35</v>
      </c>
      <c r="K19" s="93">
        <v>42200491</v>
      </c>
      <c r="L19" s="94">
        <v>2427311100</v>
      </c>
      <c r="M19" s="91">
        <v>1499</v>
      </c>
      <c r="N19" s="91">
        <v>2427309601</v>
      </c>
      <c r="O19" s="91">
        <f t="shared" si="0"/>
        <v>57519</v>
      </c>
      <c r="P19" s="91">
        <f t="shared" si="1"/>
        <v>42829</v>
      </c>
      <c r="Q19" s="93">
        <f t="shared" si="2"/>
        <v>57519</v>
      </c>
    </row>
    <row r="20" spans="1:17" ht="18.75" customHeight="1">
      <c r="A20" s="90"/>
      <c r="B20" s="70" t="s">
        <v>126</v>
      </c>
      <c r="C20" s="91">
        <v>29530</v>
      </c>
      <c r="D20" s="91">
        <v>5114</v>
      </c>
      <c r="E20" s="91">
        <v>8</v>
      </c>
      <c r="F20" s="91">
        <v>0</v>
      </c>
      <c r="G20" s="91">
        <v>29522</v>
      </c>
      <c r="H20" s="91">
        <v>5114</v>
      </c>
      <c r="I20" s="92">
        <v>7040597</v>
      </c>
      <c r="J20" s="91">
        <v>241</v>
      </c>
      <c r="K20" s="93">
        <v>7040356</v>
      </c>
      <c r="L20" s="94">
        <v>267393983</v>
      </c>
      <c r="M20" s="91">
        <v>1500</v>
      </c>
      <c r="N20" s="91">
        <v>267392483</v>
      </c>
      <c r="O20" s="91">
        <f t="shared" si="0"/>
        <v>37979</v>
      </c>
      <c r="P20" s="91">
        <f t="shared" si="1"/>
        <v>6224</v>
      </c>
      <c r="Q20" s="93">
        <f t="shared" si="2"/>
        <v>37980</v>
      </c>
    </row>
    <row r="21" spans="1:17" ht="18.75" customHeight="1">
      <c r="A21" s="90"/>
      <c r="B21" s="70" t="s">
        <v>127</v>
      </c>
      <c r="C21" s="91">
        <v>120528</v>
      </c>
      <c r="D21" s="91">
        <v>1774</v>
      </c>
      <c r="E21" s="91">
        <v>145</v>
      </c>
      <c r="F21" s="91">
        <v>3</v>
      </c>
      <c r="G21" s="91">
        <v>120383</v>
      </c>
      <c r="H21" s="91">
        <v>1771</v>
      </c>
      <c r="I21" s="92">
        <v>17016213</v>
      </c>
      <c r="J21" s="91">
        <v>2893</v>
      </c>
      <c r="K21" s="93">
        <v>17013320</v>
      </c>
      <c r="L21" s="92">
        <v>522970664</v>
      </c>
      <c r="M21" s="98">
        <v>16267</v>
      </c>
      <c r="N21" s="91">
        <v>522954397</v>
      </c>
      <c r="O21" s="91">
        <f t="shared" si="0"/>
        <v>30734</v>
      </c>
      <c r="P21" s="91">
        <f t="shared" si="1"/>
        <v>5623</v>
      </c>
      <c r="Q21" s="93">
        <f t="shared" si="2"/>
        <v>30738</v>
      </c>
    </row>
    <row r="22" spans="1:17" ht="18.75" customHeight="1">
      <c r="A22" s="90" t="s">
        <v>128</v>
      </c>
      <c r="B22" s="70" t="s">
        <v>129</v>
      </c>
      <c r="C22" s="91">
        <v>7019</v>
      </c>
      <c r="D22" s="91">
        <v>501</v>
      </c>
      <c r="E22" s="91">
        <v>50</v>
      </c>
      <c r="F22" s="91">
        <v>0</v>
      </c>
      <c r="G22" s="91">
        <v>6969</v>
      </c>
      <c r="H22" s="91">
        <v>501</v>
      </c>
      <c r="I22" s="92">
        <v>658119</v>
      </c>
      <c r="J22" s="91">
        <v>1611</v>
      </c>
      <c r="K22" s="93">
        <v>656508</v>
      </c>
      <c r="L22" s="94">
        <v>10001009</v>
      </c>
      <c r="M22" s="91">
        <v>5854</v>
      </c>
      <c r="N22" s="91">
        <v>9995155</v>
      </c>
      <c r="O22" s="91">
        <f t="shared" si="0"/>
        <v>15196</v>
      </c>
      <c r="P22" s="91">
        <f t="shared" si="1"/>
        <v>3634</v>
      </c>
      <c r="Q22" s="93">
        <f t="shared" si="2"/>
        <v>15225</v>
      </c>
    </row>
    <row r="23" spans="1:17" ht="18.75" customHeight="1">
      <c r="A23" s="90"/>
      <c r="B23" s="70" t="s">
        <v>130</v>
      </c>
      <c r="C23" s="91">
        <v>3</v>
      </c>
      <c r="D23" s="91">
        <v>0</v>
      </c>
      <c r="E23" s="91">
        <v>0</v>
      </c>
      <c r="F23" s="91">
        <v>0</v>
      </c>
      <c r="G23" s="91">
        <v>3</v>
      </c>
      <c r="H23" s="91">
        <v>0</v>
      </c>
      <c r="I23" s="92">
        <v>579</v>
      </c>
      <c r="J23" s="91">
        <v>0</v>
      </c>
      <c r="K23" s="93">
        <v>579</v>
      </c>
      <c r="L23" s="94">
        <v>13143</v>
      </c>
      <c r="M23" s="91">
        <v>0</v>
      </c>
      <c r="N23" s="91">
        <v>13143</v>
      </c>
      <c r="O23" s="91">
        <f t="shared" si="0"/>
        <v>22699</v>
      </c>
      <c r="P23" s="91" t="str">
        <f t="shared" si="1"/>
        <v> </v>
      </c>
      <c r="Q23" s="93">
        <f t="shared" si="2"/>
        <v>22699</v>
      </c>
    </row>
    <row r="24" spans="1:17" ht="18.75" customHeight="1">
      <c r="A24" s="80"/>
      <c r="B24" s="74" t="s">
        <v>131</v>
      </c>
      <c r="C24" s="95">
        <f aca="true" t="shared" si="4" ref="C24:N24">SUM(C18:C23)</f>
        <v>213425</v>
      </c>
      <c r="D24" s="95">
        <f t="shared" si="4"/>
        <v>12569</v>
      </c>
      <c r="E24" s="95">
        <f t="shared" si="4"/>
        <v>204</v>
      </c>
      <c r="F24" s="95">
        <f t="shared" si="4"/>
        <v>3</v>
      </c>
      <c r="G24" s="95">
        <f t="shared" si="4"/>
        <v>213221</v>
      </c>
      <c r="H24" s="95">
        <f t="shared" si="4"/>
        <v>12566</v>
      </c>
      <c r="I24" s="96">
        <f t="shared" si="4"/>
        <v>77649152</v>
      </c>
      <c r="J24" s="95">
        <f t="shared" si="4"/>
        <v>5099</v>
      </c>
      <c r="K24" s="97">
        <f t="shared" si="4"/>
        <v>77644053</v>
      </c>
      <c r="L24" s="96">
        <f t="shared" si="4"/>
        <v>3925016784</v>
      </c>
      <c r="M24" s="95">
        <f t="shared" si="4"/>
        <v>27260</v>
      </c>
      <c r="N24" s="95">
        <f t="shared" si="4"/>
        <v>3924989524</v>
      </c>
      <c r="O24" s="95">
        <f t="shared" si="0"/>
        <v>50548</v>
      </c>
      <c r="P24" s="95">
        <f t="shared" si="1"/>
        <v>5346</v>
      </c>
      <c r="Q24" s="97">
        <f t="shared" si="2"/>
        <v>50551</v>
      </c>
    </row>
    <row r="25" spans="1:17" ht="18.75" customHeight="1">
      <c r="A25" s="90"/>
      <c r="B25" s="70" t="s">
        <v>132</v>
      </c>
      <c r="C25" s="91">
        <v>258</v>
      </c>
      <c r="D25" s="91">
        <v>12</v>
      </c>
      <c r="E25" s="91">
        <v>0</v>
      </c>
      <c r="F25" s="91">
        <v>0</v>
      </c>
      <c r="G25" s="91">
        <v>258</v>
      </c>
      <c r="H25" s="91">
        <v>12</v>
      </c>
      <c r="I25" s="92">
        <v>1382347</v>
      </c>
      <c r="J25" s="91">
        <v>0</v>
      </c>
      <c r="K25" s="93">
        <v>1382347</v>
      </c>
      <c r="L25" s="94">
        <v>124717257</v>
      </c>
      <c r="M25" s="91">
        <v>0</v>
      </c>
      <c r="N25" s="91">
        <v>124717257</v>
      </c>
      <c r="O25" s="91">
        <f t="shared" si="0"/>
        <v>90221</v>
      </c>
      <c r="P25" s="91" t="str">
        <f t="shared" si="1"/>
        <v> </v>
      </c>
      <c r="Q25" s="93">
        <f t="shared" si="2"/>
        <v>90221</v>
      </c>
    </row>
    <row r="26" spans="1:17" ht="18.75" customHeight="1">
      <c r="A26" s="90" t="s">
        <v>133</v>
      </c>
      <c r="B26" s="70" t="s">
        <v>134</v>
      </c>
      <c r="C26" s="91">
        <v>3367</v>
      </c>
      <c r="D26" s="91">
        <v>537</v>
      </c>
      <c r="E26" s="91">
        <v>0</v>
      </c>
      <c r="F26" s="91">
        <v>0</v>
      </c>
      <c r="G26" s="91">
        <v>3367</v>
      </c>
      <c r="H26" s="91">
        <v>537</v>
      </c>
      <c r="I26" s="92">
        <v>4282044</v>
      </c>
      <c r="J26" s="91">
        <v>0</v>
      </c>
      <c r="K26" s="93">
        <v>4282044</v>
      </c>
      <c r="L26" s="92">
        <v>303239854</v>
      </c>
      <c r="M26" s="98">
        <v>0</v>
      </c>
      <c r="N26" s="91">
        <v>303239854</v>
      </c>
      <c r="O26" s="91">
        <f t="shared" si="0"/>
        <v>70817</v>
      </c>
      <c r="P26" s="91" t="str">
        <f t="shared" si="1"/>
        <v> </v>
      </c>
      <c r="Q26" s="93">
        <f t="shared" si="2"/>
        <v>70817</v>
      </c>
    </row>
    <row r="27" spans="1:17" ht="18.75" customHeight="1">
      <c r="A27" s="90"/>
      <c r="B27" s="70" t="s">
        <v>135</v>
      </c>
      <c r="C27" s="91">
        <v>1954</v>
      </c>
      <c r="D27" s="91">
        <v>288</v>
      </c>
      <c r="E27" s="91">
        <v>0</v>
      </c>
      <c r="F27" s="91">
        <v>0</v>
      </c>
      <c r="G27" s="91">
        <v>1954</v>
      </c>
      <c r="H27" s="91">
        <v>288</v>
      </c>
      <c r="I27" s="92">
        <v>1437732</v>
      </c>
      <c r="J27" s="91">
        <v>0</v>
      </c>
      <c r="K27" s="93">
        <v>1437732</v>
      </c>
      <c r="L27" s="94">
        <v>98200534</v>
      </c>
      <c r="M27" s="91">
        <v>0</v>
      </c>
      <c r="N27" s="91">
        <v>98200534</v>
      </c>
      <c r="O27" s="91">
        <f t="shared" si="0"/>
        <v>68302</v>
      </c>
      <c r="P27" s="91" t="str">
        <f t="shared" si="1"/>
        <v> </v>
      </c>
      <c r="Q27" s="93">
        <f t="shared" si="2"/>
        <v>68302</v>
      </c>
    </row>
    <row r="28" spans="1:17" ht="18.75" customHeight="1">
      <c r="A28" s="90"/>
      <c r="B28" s="70" t="s">
        <v>136</v>
      </c>
      <c r="C28" s="91">
        <v>249</v>
      </c>
      <c r="D28" s="91">
        <v>24</v>
      </c>
      <c r="E28" s="91">
        <v>0</v>
      </c>
      <c r="F28" s="91">
        <v>0</v>
      </c>
      <c r="G28" s="91">
        <v>249</v>
      </c>
      <c r="H28" s="91">
        <v>24</v>
      </c>
      <c r="I28" s="92">
        <v>57153</v>
      </c>
      <c r="J28" s="91">
        <v>0</v>
      </c>
      <c r="K28" s="93">
        <v>57153</v>
      </c>
      <c r="L28" s="92">
        <v>2180179</v>
      </c>
      <c r="M28" s="98">
        <v>0</v>
      </c>
      <c r="N28" s="91">
        <v>2180179</v>
      </c>
      <c r="O28" s="91">
        <f t="shared" si="0"/>
        <v>38146</v>
      </c>
      <c r="P28" s="91" t="str">
        <f t="shared" si="1"/>
        <v> </v>
      </c>
      <c r="Q28" s="93">
        <f t="shared" si="2"/>
        <v>38146</v>
      </c>
    </row>
    <row r="29" spans="1:17" ht="18.75" customHeight="1">
      <c r="A29" s="90" t="s">
        <v>137</v>
      </c>
      <c r="B29" s="70" t="s">
        <v>138</v>
      </c>
      <c r="C29" s="91">
        <v>135</v>
      </c>
      <c r="D29" s="91">
        <v>18</v>
      </c>
      <c r="E29" s="91">
        <v>0</v>
      </c>
      <c r="F29" s="91">
        <v>0</v>
      </c>
      <c r="G29" s="91">
        <v>135</v>
      </c>
      <c r="H29" s="91">
        <v>18</v>
      </c>
      <c r="I29" s="92">
        <v>27279</v>
      </c>
      <c r="J29" s="91">
        <v>0</v>
      </c>
      <c r="K29" s="93">
        <v>27279</v>
      </c>
      <c r="L29" s="92">
        <v>467001</v>
      </c>
      <c r="M29" s="98">
        <v>0</v>
      </c>
      <c r="N29" s="91">
        <v>467001</v>
      </c>
      <c r="O29" s="91">
        <f t="shared" si="0"/>
        <v>17119</v>
      </c>
      <c r="P29" s="91" t="str">
        <f t="shared" si="1"/>
        <v> </v>
      </c>
      <c r="Q29" s="93">
        <f t="shared" si="2"/>
        <v>17119</v>
      </c>
    </row>
    <row r="30" spans="1:17" ht="18.75" customHeight="1">
      <c r="A30" s="90"/>
      <c r="B30" s="70" t="s">
        <v>139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2">
        <v>0</v>
      </c>
      <c r="J30" s="91">
        <v>0</v>
      </c>
      <c r="K30" s="93">
        <v>0</v>
      </c>
      <c r="L30" s="94">
        <v>0</v>
      </c>
      <c r="M30" s="91">
        <v>0</v>
      </c>
      <c r="N30" s="91">
        <v>0</v>
      </c>
      <c r="O30" s="91" t="str">
        <f t="shared" si="0"/>
        <v> </v>
      </c>
      <c r="P30" s="91" t="str">
        <f t="shared" si="1"/>
        <v> </v>
      </c>
      <c r="Q30" s="93" t="str">
        <f t="shared" si="2"/>
        <v> </v>
      </c>
    </row>
    <row r="31" spans="1:17" ht="18.75" customHeight="1">
      <c r="A31" s="80"/>
      <c r="B31" s="74" t="s">
        <v>140</v>
      </c>
      <c r="C31" s="95">
        <f aca="true" t="shared" si="5" ref="C31:N31">SUM(C25:C30)</f>
        <v>5963</v>
      </c>
      <c r="D31" s="95">
        <f t="shared" si="5"/>
        <v>879</v>
      </c>
      <c r="E31" s="95">
        <f t="shared" si="5"/>
        <v>0</v>
      </c>
      <c r="F31" s="95">
        <f t="shared" si="5"/>
        <v>0</v>
      </c>
      <c r="G31" s="95">
        <f t="shared" si="5"/>
        <v>5963</v>
      </c>
      <c r="H31" s="95">
        <f t="shared" si="5"/>
        <v>879</v>
      </c>
      <c r="I31" s="96">
        <f t="shared" si="5"/>
        <v>7186555</v>
      </c>
      <c r="J31" s="95">
        <f t="shared" si="5"/>
        <v>0</v>
      </c>
      <c r="K31" s="97">
        <f t="shared" si="5"/>
        <v>7186555</v>
      </c>
      <c r="L31" s="96">
        <f t="shared" si="5"/>
        <v>528804825</v>
      </c>
      <c r="M31" s="95">
        <f t="shared" si="5"/>
        <v>0</v>
      </c>
      <c r="N31" s="95">
        <f t="shared" si="5"/>
        <v>528804825</v>
      </c>
      <c r="O31" s="95">
        <f t="shared" si="0"/>
        <v>73583</v>
      </c>
      <c r="P31" s="95" t="str">
        <f t="shared" si="1"/>
        <v> </v>
      </c>
      <c r="Q31" s="97">
        <f t="shared" si="2"/>
        <v>73583</v>
      </c>
    </row>
    <row r="32" spans="1:17" ht="18.75" customHeight="1">
      <c r="A32" s="90"/>
      <c r="B32" s="70" t="s">
        <v>141</v>
      </c>
      <c r="C32" s="91">
        <v>466</v>
      </c>
      <c r="D32" s="91">
        <v>23</v>
      </c>
      <c r="E32" s="91">
        <v>0</v>
      </c>
      <c r="F32" s="91">
        <v>0</v>
      </c>
      <c r="G32" s="91">
        <v>466</v>
      </c>
      <c r="H32" s="91">
        <v>23</v>
      </c>
      <c r="I32" s="92">
        <v>886002</v>
      </c>
      <c r="J32" s="91">
        <v>61</v>
      </c>
      <c r="K32" s="93">
        <v>885941</v>
      </c>
      <c r="L32" s="94">
        <v>37584014</v>
      </c>
      <c r="M32" s="91">
        <v>2532</v>
      </c>
      <c r="N32" s="91">
        <v>37581482</v>
      </c>
      <c r="O32" s="91">
        <f t="shared" si="0"/>
        <v>42420</v>
      </c>
      <c r="P32" s="91">
        <f t="shared" si="1"/>
        <v>41508</v>
      </c>
      <c r="Q32" s="93">
        <f t="shared" si="2"/>
        <v>42420</v>
      </c>
    </row>
    <row r="33" spans="1:17" ht="18.75" customHeight="1">
      <c r="A33" s="90" t="s">
        <v>142</v>
      </c>
      <c r="B33" s="70" t="s">
        <v>134</v>
      </c>
      <c r="C33" s="91">
        <v>15378</v>
      </c>
      <c r="D33" s="91">
        <v>444</v>
      </c>
      <c r="E33" s="91">
        <v>36</v>
      </c>
      <c r="F33" s="91">
        <v>0</v>
      </c>
      <c r="G33" s="91">
        <v>15342</v>
      </c>
      <c r="H33" s="91">
        <v>444</v>
      </c>
      <c r="I33" s="92">
        <v>3246181</v>
      </c>
      <c r="J33" s="91">
        <v>749</v>
      </c>
      <c r="K33" s="93">
        <v>3245432</v>
      </c>
      <c r="L33" s="94">
        <v>103216509</v>
      </c>
      <c r="M33" s="91">
        <v>5958</v>
      </c>
      <c r="N33" s="91">
        <v>103210551</v>
      </c>
      <c r="O33" s="91">
        <f t="shared" si="0"/>
        <v>31796</v>
      </c>
      <c r="P33" s="91">
        <f t="shared" si="1"/>
        <v>7955</v>
      </c>
      <c r="Q33" s="93">
        <f t="shared" si="2"/>
        <v>31802</v>
      </c>
    </row>
    <row r="34" spans="1:17" ht="18.75" customHeight="1">
      <c r="A34" s="90"/>
      <c r="B34" s="70" t="s">
        <v>135</v>
      </c>
      <c r="C34" s="91">
        <v>72107</v>
      </c>
      <c r="D34" s="91">
        <v>4086</v>
      </c>
      <c r="E34" s="91">
        <v>211</v>
      </c>
      <c r="F34" s="91">
        <v>1</v>
      </c>
      <c r="G34" s="91">
        <v>71896</v>
      </c>
      <c r="H34" s="91">
        <v>4085</v>
      </c>
      <c r="I34" s="92">
        <v>38770314</v>
      </c>
      <c r="J34" s="91">
        <v>8315</v>
      </c>
      <c r="K34" s="93">
        <v>38761999</v>
      </c>
      <c r="L34" s="94">
        <v>843723353</v>
      </c>
      <c r="M34" s="91">
        <v>27180</v>
      </c>
      <c r="N34" s="91">
        <v>843696173</v>
      </c>
      <c r="O34" s="91">
        <f t="shared" si="0"/>
        <v>21762</v>
      </c>
      <c r="P34" s="91">
        <f t="shared" si="1"/>
        <v>3269</v>
      </c>
      <c r="Q34" s="93">
        <f t="shared" si="2"/>
        <v>21766</v>
      </c>
    </row>
    <row r="35" spans="1:17" ht="18.75" customHeight="1">
      <c r="A35" s="90" t="s">
        <v>143</v>
      </c>
      <c r="B35" s="70" t="s">
        <v>144</v>
      </c>
      <c r="C35" s="91">
        <v>32702</v>
      </c>
      <c r="D35" s="91">
        <v>807</v>
      </c>
      <c r="E35" s="91">
        <v>1338</v>
      </c>
      <c r="F35" s="91">
        <v>20</v>
      </c>
      <c r="G35" s="91">
        <v>31364</v>
      </c>
      <c r="H35" s="91">
        <v>787</v>
      </c>
      <c r="I35" s="92">
        <v>3275215</v>
      </c>
      <c r="J35" s="91">
        <v>43806</v>
      </c>
      <c r="K35" s="93">
        <v>3231409</v>
      </c>
      <c r="L35" s="94">
        <v>20382864</v>
      </c>
      <c r="M35" s="91">
        <v>137646</v>
      </c>
      <c r="N35" s="91">
        <v>20245218</v>
      </c>
      <c r="O35" s="91">
        <f t="shared" si="0"/>
        <v>6223</v>
      </c>
      <c r="P35" s="91">
        <f t="shared" si="1"/>
        <v>3142</v>
      </c>
      <c r="Q35" s="93">
        <f t="shared" si="2"/>
        <v>6265</v>
      </c>
    </row>
    <row r="36" spans="1:17" ht="18.75" customHeight="1">
      <c r="A36" s="90"/>
      <c r="B36" s="70" t="s">
        <v>145</v>
      </c>
      <c r="C36" s="91">
        <v>24269</v>
      </c>
      <c r="D36" s="91">
        <v>413</v>
      </c>
      <c r="E36" s="91">
        <v>619</v>
      </c>
      <c r="F36" s="91">
        <v>19</v>
      </c>
      <c r="G36" s="91">
        <v>23650</v>
      </c>
      <c r="H36" s="91">
        <v>394</v>
      </c>
      <c r="I36" s="92">
        <v>760714</v>
      </c>
      <c r="J36" s="91">
        <v>13165</v>
      </c>
      <c r="K36" s="93">
        <v>747549</v>
      </c>
      <c r="L36" s="94">
        <v>8019953</v>
      </c>
      <c r="M36" s="91">
        <v>53654</v>
      </c>
      <c r="N36" s="91">
        <v>7966299</v>
      </c>
      <c r="O36" s="91">
        <f t="shared" si="0"/>
        <v>10543</v>
      </c>
      <c r="P36" s="91">
        <f t="shared" si="1"/>
        <v>4076</v>
      </c>
      <c r="Q36" s="93">
        <f t="shared" si="2"/>
        <v>10657</v>
      </c>
    </row>
    <row r="37" spans="1:17" ht="18.75" customHeight="1">
      <c r="A37" s="90" t="s">
        <v>146</v>
      </c>
      <c r="B37" s="70" t="s">
        <v>147</v>
      </c>
      <c r="C37" s="91">
        <v>22</v>
      </c>
      <c r="D37" s="91">
        <v>0</v>
      </c>
      <c r="E37" s="91">
        <v>0</v>
      </c>
      <c r="F37" s="91">
        <v>0</v>
      </c>
      <c r="G37" s="91">
        <v>22</v>
      </c>
      <c r="H37" s="91">
        <v>0</v>
      </c>
      <c r="I37" s="92">
        <v>1202</v>
      </c>
      <c r="J37" s="91">
        <v>0</v>
      </c>
      <c r="K37" s="93">
        <v>1202</v>
      </c>
      <c r="L37" s="94">
        <v>13570</v>
      </c>
      <c r="M37" s="91">
        <v>0</v>
      </c>
      <c r="N37" s="91">
        <v>13570</v>
      </c>
      <c r="O37" s="91">
        <f t="shared" si="0"/>
        <v>11290</v>
      </c>
      <c r="P37" s="91" t="str">
        <f t="shared" si="1"/>
        <v> </v>
      </c>
      <c r="Q37" s="93">
        <f t="shared" si="2"/>
        <v>11290</v>
      </c>
    </row>
    <row r="38" spans="1:17" ht="18.75" customHeight="1">
      <c r="A38" s="80"/>
      <c r="B38" s="74" t="s">
        <v>148</v>
      </c>
      <c r="C38" s="95">
        <f aca="true" t="shared" si="6" ref="C38:N38">SUM(C32:C37)</f>
        <v>144944</v>
      </c>
      <c r="D38" s="95">
        <f t="shared" si="6"/>
        <v>5773</v>
      </c>
      <c r="E38" s="95">
        <f t="shared" si="6"/>
        <v>2204</v>
      </c>
      <c r="F38" s="95">
        <f t="shared" si="6"/>
        <v>40</v>
      </c>
      <c r="G38" s="95">
        <f t="shared" si="6"/>
        <v>142740</v>
      </c>
      <c r="H38" s="95">
        <f t="shared" si="6"/>
        <v>5733</v>
      </c>
      <c r="I38" s="96">
        <f t="shared" si="6"/>
        <v>46939628</v>
      </c>
      <c r="J38" s="95">
        <f t="shared" si="6"/>
        <v>66096</v>
      </c>
      <c r="K38" s="97">
        <f t="shared" si="6"/>
        <v>46873532</v>
      </c>
      <c r="L38" s="96">
        <f t="shared" si="6"/>
        <v>1012940263</v>
      </c>
      <c r="M38" s="95">
        <f t="shared" si="6"/>
        <v>226970</v>
      </c>
      <c r="N38" s="95">
        <f t="shared" si="6"/>
        <v>1012713293</v>
      </c>
      <c r="O38" s="95">
        <f t="shared" si="0"/>
        <v>21580</v>
      </c>
      <c r="P38" s="95">
        <f t="shared" si="1"/>
        <v>3434</v>
      </c>
      <c r="Q38" s="97">
        <f t="shared" si="2"/>
        <v>21605</v>
      </c>
    </row>
    <row r="39" spans="1:17" ht="18.75" customHeight="1">
      <c r="A39" s="90"/>
      <c r="B39" s="70" t="s">
        <v>149</v>
      </c>
      <c r="C39" s="91">
        <v>760</v>
      </c>
      <c r="D39" s="91">
        <v>14</v>
      </c>
      <c r="E39" s="91">
        <v>1</v>
      </c>
      <c r="F39" s="91">
        <v>0</v>
      </c>
      <c r="G39" s="91">
        <v>759</v>
      </c>
      <c r="H39" s="91">
        <v>14</v>
      </c>
      <c r="I39" s="92">
        <v>333949</v>
      </c>
      <c r="J39" s="91">
        <v>70</v>
      </c>
      <c r="K39" s="93">
        <v>333879</v>
      </c>
      <c r="L39" s="92">
        <v>30626229</v>
      </c>
      <c r="M39" s="91">
        <v>346</v>
      </c>
      <c r="N39" s="98">
        <v>30625883</v>
      </c>
      <c r="O39" s="91">
        <f t="shared" si="0"/>
        <v>91709</v>
      </c>
      <c r="P39" s="91">
        <f t="shared" si="1"/>
        <v>4943</v>
      </c>
      <c r="Q39" s="93">
        <f t="shared" si="2"/>
        <v>91727</v>
      </c>
    </row>
    <row r="40" spans="1:17" ht="18.75" customHeight="1">
      <c r="A40" s="90"/>
      <c r="B40" s="70" t="s">
        <v>150</v>
      </c>
      <c r="C40" s="91">
        <v>16111</v>
      </c>
      <c r="D40" s="91">
        <v>398</v>
      </c>
      <c r="E40" s="91">
        <v>40</v>
      </c>
      <c r="F40" s="91">
        <v>0</v>
      </c>
      <c r="G40" s="91">
        <v>16071</v>
      </c>
      <c r="H40" s="91">
        <v>398</v>
      </c>
      <c r="I40" s="92">
        <v>870970</v>
      </c>
      <c r="J40" s="91">
        <v>984</v>
      </c>
      <c r="K40" s="93">
        <v>869986</v>
      </c>
      <c r="L40" s="92">
        <v>36951536</v>
      </c>
      <c r="M40" s="91">
        <v>5923</v>
      </c>
      <c r="N40" s="98">
        <v>36945613</v>
      </c>
      <c r="O40" s="91">
        <f t="shared" si="0"/>
        <v>42426</v>
      </c>
      <c r="P40" s="91">
        <f t="shared" si="1"/>
        <v>6019</v>
      </c>
      <c r="Q40" s="93">
        <f t="shared" si="2"/>
        <v>42467</v>
      </c>
    </row>
    <row r="41" spans="1:17" ht="18.75" customHeight="1">
      <c r="A41" s="90"/>
      <c r="B41" s="70" t="s">
        <v>151</v>
      </c>
      <c r="C41" s="91">
        <v>19967</v>
      </c>
      <c r="D41" s="91">
        <v>1128</v>
      </c>
      <c r="E41" s="91">
        <v>187</v>
      </c>
      <c r="F41" s="91">
        <v>0</v>
      </c>
      <c r="G41" s="91">
        <v>19780</v>
      </c>
      <c r="H41" s="91">
        <v>1128</v>
      </c>
      <c r="I41" s="92">
        <v>3341669</v>
      </c>
      <c r="J41" s="91">
        <v>6829</v>
      </c>
      <c r="K41" s="93">
        <v>3334840</v>
      </c>
      <c r="L41" s="92">
        <v>95440716</v>
      </c>
      <c r="M41" s="91">
        <v>24310</v>
      </c>
      <c r="N41" s="98">
        <v>95416406</v>
      </c>
      <c r="O41" s="91">
        <f t="shared" si="0"/>
        <v>28561</v>
      </c>
      <c r="P41" s="91">
        <f t="shared" si="1"/>
        <v>3560</v>
      </c>
      <c r="Q41" s="93">
        <f t="shared" si="2"/>
        <v>28612</v>
      </c>
    </row>
    <row r="42" spans="1:17" ht="18.75" customHeight="1">
      <c r="A42" s="90" t="s">
        <v>152</v>
      </c>
      <c r="B42" s="70" t="s">
        <v>144</v>
      </c>
      <c r="C42" s="91">
        <v>25197</v>
      </c>
      <c r="D42" s="91">
        <v>607</v>
      </c>
      <c r="E42" s="91">
        <v>1508</v>
      </c>
      <c r="F42" s="91">
        <v>11</v>
      </c>
      <c r="G42" s="91">
        <v>23689</v>
      </c>
      <c r="H42" s="91">
        <v>596</v>
      </c>
      <c r="I42" s="92">
        <v>1400926</v>
      </c>
      <c r="J42" s="91">
        <v>42707</v>
      </c>
      <c r="K42" s="93">
        <v>1358219</v>
      </c>
      <c r="L42" s="92">
        <v>8497395</v>
      </c>
      <c r="M42" s="91">
        <v>143769</v>
      </c>
      <c r="N42" s="98">
        <v>8353626</v>
      </c>
      <c r="O42" s="91">
        <f t="shared" si="0"/>
        <v>6066</v>
      </c>
      <c r="P42" s="91">
        <f t="shared" si="1"/>
        <v>3366</v>
      </c>
      <c r="Q42" s="93">
        <f t="shared" si="2"/>
        <v>6150</v>
      </c>
    </row>
    <row r="43" spans="1:17" ht="18.75" customHeight="1">
      <c r="A43" s="90"/>
      <c r="B43" s="70" t="s">
        <v>145</v>
      </c>
      <c r="C43" s="91">
        <v>27800</v>
      </c>
      <c r="D43" s="91">
        <v>565</v>
      </c>
      <c r="E43" s="91">
        <v>637</v>
      </c>
      <c r="F43" s="91">
        <v>6</v>
      </c>
      <c r="G43" s="91">
        <v>27163</v>
      </c>
      <c r="H43" s="91">
        <v>559</v>
      </c>
      <c r="I43" s="92">
        <v>527598</v>
      </c>
      <c r="J43" s="91">
        <v>12694</v>
      </c>
      <c r="K43" s="93">
        <v>514904</v>
      </c>
      <c r="L43" s="92">
        <v>5994304</v>
      </c>
      <c r="M43" s="91">
        <v>54105</v>
      </c>
      <c r="N43" s="98">
        <v>5940199</v>
      </c>
      <c r="O43" s="91">
        <f t="shared" si="0"/>
        <v>11361</v>
      </c>
      <c r="P43" s="91">
        <f t="shared" si="1"/>
        <v>4262</v>
      </c>
      <c r="Q43" s="93">
        <f t="shared" si="2"/>
        <v>11537</v>
      </c>
    </row>
    <row r="44" spans="1:17" ht="18.75" customHeight="1">
      <c r="A44" s="90"/>
      <c r="B44" s="70" t="s">
        <v>147</v>
      </c>
      <c r="C44" s="91">
        <v>32</v>
      </c>
      <c r="D44" s="91">
        <v>0</v>
      </c>
      <c r="E44" s="91">
        <v>3</v>
      </c>
      <c r="F44" s="91">
        <v>0</v>
      </c>
      <c r="G44" s="91">
        <v>29</v>
      </c>
      <c r="H44" s="91">
        <v>0</v>
      </c>
      <c r="I44" s="92">
        <v>1170</v>
      </c>
      <c r="J44" s="91">
        <v>73</v>
      </c>
      <c r="K44" s="93">
        <v>1097</v>
      </c>
      <c r="L44" s="92">
        <v>7226</v>
      </c>
      <c r="M44" s="91">
        <v>150</v>
      </c>
      <c r="N44" s="98">
        <v>7076</v>
      </c>
      <c r="O44" s="91">
        <f t="shared" si="0"/>
        <v>6176</v>
      </c>
      <c r="P44" s="91">
        <f t="shared" si="1"/>
        <v>2055</v>
      </c>
      <c r="Q44" s="93">
        <f t="shared" si="2"/>
        <v>6450</v>
      </c>
    </row>
    <row r="45" spans="1:17" ht="18.75" customHeight="1">
      <c r="A45" s="80"/>
      <c r="B45" s="74" t="s">
        <v>148</v>
      </c>
      <c r="C45" s="95">
        <f aca="true" t="shared" si="7" ref="C45:N45">SUM(C39:C44)</f>
        <v>89867</v>
      </c>
      <c r="D45" s="95">
        <f t="shared" si="7"/>
        <v>2712</v>
      </c>
      <c r="E45" s="95">
        <f t="shared" si="7"/>
        <v>2376</v>
      </c>
      <c r="F45" s="95">
        <f t="shared" si="7"/>
        <v>17</v>
      </c>
      <c r="G45" s="95">
        <f t="shared" si="7"/>
        <v>87491</v>
      </c>
      <c r="H45" s="95">
        <f t="shared" si="7"/>
        <v>2695</v>
      </c>
      <c r="I45" s="96">
        <f t="shared" si="7"/>
        <v>6476282</v>
      </c>
      <c r="J45" s="95">
        <f t="shared" si="7"/>
        <v>63357</v>
      </c>
      <c r="K45" s="97">
        <f t="shared" si="7"/>
        <v>6412925</v>
      </c>
      <c r="L45" s="96">
        <f t="shared" si="7"/>
        <v>177517406</v>
      </c>
      <c r="M45" s="95">
        <f t="shared" si="7"/>
        <v>228603</v>
      </c>
      <c r="N45" s="95">
        <f t="shared" si="7"/>
        <v>177288803</v>
      </c>
      <c r="O45" s="95">
        <f t="shared" si="0"/>
        <v>27410</v>
      </c>
      <c r="P45" s="95">
        <f t="shared" si="1"/>
        <v>3608</v>
      </c>
      <c r="Q45" s="97">
        <f t="shared" si="2"/>
        <v>27646</v>
      </c>
    </row>
    <row r="46" spans="1:17" ht="18.75" customHeight="1">
      <c r="A46" s="90"/>
      <c r="B46" s="66" t="s">
        <v>149</v>
      </c>
      <c r="C46" s="99">
        <v>8005</v>
      </c>
      <c r="D46" s="99">
        <v>503</v>
      </c>
      <c r="E46" s="99">
        <v>2</v>
      </c>
      <c r="F46" s="99">
        <v>0</v>
      </c>
      <c r="G46" s="99">
        <v>8003</v>
      </c>
      <c r="H46" s="99">
        <v>503</v>
      </c>
      <c r="I46" s="100">
        <v>20330009</v>
      </c>
      <c r="J46" s="99">
        <v>450</v>
      </c>
      <c r="K46" s="101">
        <v>20329559</v>
      </c>
      <c r="L46" s="100">
        <v>1502148849</v>
      </c>
      <c r="M46" s="99">
        <v>5018</v>
      </c>
      <c r="N46" s="99">
        <v>1502143831</v>
      </c>
      <c r="O46" s="99">
        <f t="shared" si="0"/>
        <v>73888</v>
      </c>
      <c r="P46" s="99">
        <f t="shared" si="1"/>
        <v>11151</v>
      </c>
      <c r="Q46" s="101">
        <f t="shared" si="2"/>
        <v>73890</v>
      </c>
    </row>
    <row r="47" spans="1:17" ht="18.75" customHeight="1">
      <c r="A47" s="90"/>
      <c r="B47" s="70" t="s">
        <v>150</v>
      </c>
      <c r="C47" s="91">
        <v>95442</v>
      </c>
      <c r="D47" s="91">
        <v>8313</v>
      </c>
      <c r="E47" s="91">
        <v>77</v>
      </c>
      <c r="F47" s="91">
        <v>0</v>
      </c>
      <c r="G47" s="91">
        <v>95365</v>
      </c>
      <c r="H47" s="91">
        <v>8313</v>
      </c>
      <c r="I47" s="94">
        <v>57404326</v>
      </c>
      <c r="J47" s="91">
        <v>1892</v>
      </c>
      <c r="K47" s="93">
        <v>57402434</v>
      </c>
      <c r="L47" s="94">
        <v>3253489466</v>
      </c>
      <c r="M47" s="91">
        <v>14956</v>
      </c>
      <c r="N47" s="91">
        <v>3253474510</v>
      </c>
      <c r="O47" s="91">
        <f t="shared" si="0"/>
        <v>56677</v>
      </c>
      <c r="P47" s="91">
        <f t="shared" si="1"/>
        <v>7905</v>
      </c>
      <c r="Q47" s="93">
        <f t="shared" si="2"/>
        <v>56678</v>
      </c>
    </row>
    <row r="48" spans="1:17" ht="18.75" customHeight="1">
      <c r="A48" s="90"/>
      <c r="B48" s="70" t="s">
        <v>151</v>
      </c>
      <c r="C48" s="91">
        <v>157253</v>
      </c>
      <c r="D48" s="91">
        <v>15489</v>
      </c>
      <c r="E48" s="91">
        <v>446</v>
      </c>
      <c r="F48" s="91">
        <v>1</v>
      </c>
      <c r="G48" s="91">
        <v>156807</v>
      </c>
      <c r="H48" s="91">
        <v>15488</v>
      </c>
      <c r="I48" s="94">
        <v>68625386</v>
      </c>
      <c r="J48" s="91">
        <v>18146</v>
      </c>
      <c r="K48" s="93">
        <v>68607240</v>
      </c>
      <c r="L48" s="94">
        <v>2216552193</v>
      </c>
      <c r="M48" s="91">
        <v>61090</v>
      </c>
      <c r="N48" s="91">
        <v>2216491103</v>
      </c>
      <c r="O48" s="91">
        <f t="shared" si="0"/>
        <v>32299</v>
      </c>
      <c r="P48" s="91">
        <f t="shared" si="1"/>
        <v>3367</v>
      </c>
      <c r="Q48" s="93">
        <f t="shared" si="2"/>
        <v>32307</v>
      </c>
    </row>
    <row r="49" spans="1:17" ht="18.75" customHeight="1">
      <c r="A49" s="90" t="s">
        <v>153</v>
      </c>
      <c r="B49" s="70" t="s">
        <v>136</v>
      </c>
      <c r="C49" s="91">
        <v>188336</v>
      </c>
      <c r="D49" s="91">
        <v>3903</v>
      </c>
      <c r="E49" s="91">
        <v>3174</v>
      </c>
      <c r="F49" s="91">
        <v>34</v>
      </c>
      <c r="G49" s="91">
        <v>185162</v>
      </c>
      <c r="H49" s="91">
        <v>3869</v>
      </c>
      <c r="I49" s="94">
        <v>22836635</v>
      </c>
      <c r="J49" s="91">
        <v>93955</v>
      </c>
      <c r="K49" s="93">
        <v>22742680</v>
      </c>
      <c r="L49" s="94">
        <v>577313529</v>
      </c>
      <c r="M49" s="91">
        <v>320950</v>
      </c>
      <c r="N49" s="91">
        <v>576992579</v>
      </c>
      <c r="O49" s="91">
        <f t="shared" si="0"/>
        <v>25280</v>
      </c>
      <c r="P49" s="91">
        <f t="shared" si="1"/>
        <v>3416</v>
      </c>
      <c r="Q49" s="93">
        <f t="shared" si="2"/>
        <v>25370</v>
      </c>
    </row>
    <row r="50" spans="1:17" ht="18.75" customHeight="1">
      <c r="A50" s="90"/>
      <c r="B50" s="70" t="s">
        <v>138</v>
      </c>
      <c r="C50" s="91">
        <v>61135</v>
      </c>
      <c r="D50" s="91">
        <v>1748</v>
      </c>
      <c r="E50" s="91">
        <v>1339</v>
      </c>
      <c r="F50" s="91">
        <v>25</v>
      </c>
      <c r="G50" s="91">
        <v>59796</v>
      </c>
      <c r="H50" s="91">
        <v>1723</v>
      </c>
      <c r="I50" s="94">
        <v>2103269</v>
      </c>
      <c r="J50" s="91">
        <v>28374</v>
      </c>
      <c r="K50" s="93">
        <v>2074895</v>
      </c>
      <c r="L50" s="94">
        <v>26537318</v>
      </c>
      <c r="M50" s="91">
        <v>117296</v>
      </c>
      <c r="N50" s="91">
        <v>26420022</v>
      </c>
      <c r="O50" s="91">
        <f t="shared" si="0"/>
        <v>12617</v>
      </c>
      <c r="P50" s="91">
        <f t="shared" si="1"/>
        <v>4134</v>
      </c>
      <c r="Q50" s="93">
        <f t="shared" si="2"/>
        <v>12733</v>
      </c>
    </row>
    <row r="51" spans="1:17" ht="18.75" customHeight="1">
      <c r="A51" s="90"/>
      <c r="B51" s="70" t="s">
        <v>139</v>
      </c>
      <c r="C51" s="91">
        <v>61</v>
      </c>
      <c r="D51" s="91">
        <v>0</v>
      </c>
      <c r="E51" s="91">
        <v>3</v>
      </c>
      <c r="F51" s="91">
        <v>0</v>
      </c>
      <c r="G51" s="91">
        <v>58</v>
      </c>
      <c r="H51" s="91">
        <v>0</v>
      </c>
      <c r="I51" s="94">
        <v>3414</v>
      </c>
      <c r="J51" s="91">
        <v>73</v>
      </c>
      <c r="K51" s="93">
        <v>3341</v>
      </c>
      <c r="L51" s="94">
        <v>43133</v>
      </c>
      <c r="M51" s="91">
        <v>150</v>
      </c>
      <c r="N51" s="91">
        <v>42983</v>
      </c>
      <c r="O51" s="91">
        <f t="shared" si="0"/>
        <v>12634</v>
      </c>
      <c r="P51" s="91">
        <f t="shared" si="1"/>
        <v>2055</v>
      </c>
      <c r="Q51" s="93">
        <f t="shared" si="2"/>
        <v>12865</v>
      </c>
    </row>
    <row r="52" spans="1:17" ht="18.75" customHeight="1">
      <c r="A52" s="102"/>
      <c r="B52" s="103" t="s">
        <v>140</v>
      </c>
      <c r="C52" s="107">
        <f aca="true" t="shared" si="8" ref="C52:N52">C17+C24+C31+C38+C45</f>
        <v>510232</v>
      </c>
      <c r="D52" s="107">
        <f t="shared" si="8"/>
        <v>29956</v>
      </c>
      <c r="E52" s="107">
        <f t="shared" si="8"/>
        <v>5041</v>
      </c>
      <c r="F52" s="107">
        <f t="shared" si="8"/>
        <v>60</v>
      </c>
      <c r="G52" s="107">
        <f t="shared" si="8"/>
        <v>505191</v>
      </c>
      <c r="H52" s="107">
        <f t="shared" si="8"/>
        <v>29896</v>
      </c>
      <c r="I52" s="108">
        <f t="shared" si="8"/>
        <v>171303039</v>
      </c>
      <c r="J52" s="107">
        <f t="shared" si="8"/>
        <v>142890</v>
      </c>
      <c r="K52" s="109">
        <f t="shared" si="8"/>
        <v>171160149</v>
      </c>
      <c r="L52" s="108">
        <f t="shared" si="8"/>
        <v>7576084488</v>
      </c>
      <c r="M52" s="107">
        <f t="shared" si="8"/>
        <v>519460</v>
      </c>
      <c r="N52" s="107">
        <f t="shared" si="8"/>
        <v>7575565028</v>
      </c>
      <c r="O52" s="107">
        <f t="shared" si="0"/>
        <v>44226</v>
      </c>
      <c r="P52" s="107">
        <f t="shared" si="1"/>
        <v>3635</v>
      </c>
      <c r="Q52" s="109">
        <f t="shared" si="2"/>
        <v>44260</v>
      </c>
    </row>
    <row r="53" spans="1:17" ht="18.75" customHeight="1">
      <c r="A53" s="61" t="s">
        <v>90</v>
      </c>
      <c r="B53" s="61" t="s">
        <v>154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</row>
    <row r="54" spans="1:17" ht="18.75" customHeight="1">
      <c r="A54" s="61"/>
      <c r="B54" s="61" t="s">
        <v>91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</row>
    <row r="55" spans="1:17" ht="18.75" customHeight="1">
      <c r="A55" s="61"/>
      <c r="B55" s="61" t="s">
        <v>155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18.75" customHeight="1">
      <c r="A56" s="61"/>
      <c r="B56" s="61" t="s">
        <v>92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ht="18.75" customHeight="1">
      <c r="B57" s="61" t="s">
        <v>156</v>
      </c>
    </row>
  </sheetData>
  <mergeCells count="18">
    <mergeCell ref="O5:Q5"/>
    <mergeCell ref="C8:C10"/>
    <mergeCell ref="E8:E10"/>
    <mergeCell ref="G8:G10"/>
    <mergeCell ref="E6:F6"/>
    <mergeCell ref="G6:H6"/>
    <mergeCell ref="E7:F7"/>
    <mergeCell ref="G7:H7"/>
    <mergeCell ref="C6:D7"/>
    <mergeCell ref="I7:I8"/>
    <mergeCell ref="L7:L8"/>
    <mergeCell ref="C5:H5"/>
    <mergeCell ref="I5:K5"/>
    <mergeCell ref="L5:N5"/>
    <mergeCell ref="A1:K1"/>
    <mergeCell ref="A2:K2"/>
    <mergeCell ref="A3:K3"/>
    <mergeCell ref="A4:K4"/>
  </mergeCells>
  <printOptions/>
  <pageMargins left="0.5905511811023623" right="0.5905511811023623" top="0.5905511811023623" bottom="0.5905511811023623" header="0.31496062992125984" footer="0.31496062992125984"/>
  <pageSetup firstPageNumber="139" useFirstPageNumber="1" horizontalDpi="600" verticalDpi="600" orientation="portrait" paperSize="9" scale="77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Normal="55" zoomScaleSheetLayoutView="100" workbookViewId="0" topLeftCell="A1">
      <selection activeCell="D27" sqref="D27"/>
    </sheetView>
  </sheetViews>
  <sheetFormatPr defaultColWidth="9.00390625" defaultRowHeight="12.75" customHeight="1"/>
  <cols>
    <col min="1" max="1" width="1.37890625" style="60" customWidth="1"/>
    <col min="2" max="2" width="8.375" style="60" customWidth="1"/>
    <col min="3" max="3" width="1.37890625" style="60" customWidth="1"/>
    <col min="4" max="9" width="10.25390625" style="60" customWidth="1"/>
    <col min="10" max="15" width="13.625" style="60" customWidth="1"/>
    <col min="16" max="18" width="10.50390625" style="60" customWidth="1"/>
  </cols>
  <sheetData>
    <row r="1" spans="1:12" ht="12.75" customHeight="1">
      <c r="A1" s="133" t="s">
        <v>162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.75" customHeight="1">
      <c r="A2" s="133" t="s">
        <v>157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8" ht="12.75" customHeight="1">
      <c r="A3" s="104" t="s">
        <v>158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"/>
      <c r="N3" s="1"/>
      <c r="O3" s="1"/>
      <c r="P3" s="1"/>
      <c r="Q3" s="1"/>
      <c r="R3" s="1"/>
    </row>
    <row r="4" spans="1:18" ht="12.75" customHeight="1">
      <c r="A4" s="104" t="s">
        <v>159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" t="s">
        <v>160</v>
      </c>
      <c r="N4" s="1"/>
      <c r="O4" s="1"/>
      <c r="P4" s="1"/>
      <c r="Q4" s="1"/>
      <c r="R4" s="1"/>
    </row>
    <row r="5" spans="1:18" ht="12.75" customHeight="1">
      <c r="A5" s="2"/>
      <c r="B5" s="136" t="s">
        <v>0</v>
      </c>
      <c r="C5" s="3"/>
      <c r="D5" s="130" t="s">
        <v>74</v>
      </c>
      <c r="E5" s="131"/>
      <c r="F5" s="131"/>
      <c r="G5" s="131"/>
      <c r="H5" s="131"/>
      <c r="I5" s="132"/>
      <c r="J5" s="130" t="s">
        <v>75</v>
      </c>
      <c r="K5" s="106"/>
      <c r="L5" s="134"/>
      <c r="M5" s="130" t="s">
        <v>76</v>
      </c>
      <c r="N5" s="131"/>
      <c r="O5" s="131"/>
      <c r="P5" s="130" t="s">
        <v>77</v>
      </c>
      <c r="Q5" s="131"/>
      <c r="R5" s="135"/>
    </row>
    <row r="6" spans="1:18" ht="12.75" customHeight="1">
      <c r="A6" s="4"/>
      <c r="B6" s="137"/>
      <c r="C6" s="5"/>
      <c r="D6" s="139" t="s">
        <v>78</v>
      </c>
      <c r="E6" s="140"/>
      <c r="F6" s="139" t="s">
        <v>79</v>
      </c>
      <c r="G6" s="140"/>
      <c r="H6" s="139" t="s">
        <v>80</v>
      </c>
      <c r="I6" s="140"/>
      <c r="J6" s="6"/>
      <c r="K6" s="6" t="s">
        <v>1</v>
      </c>
      <c r="L6" s="7" t="s">
        <v>1</v>
      </c>
      <c r="M6" s="8"/>
      <c r="N6" s="6" t="s">
        <v>1</v>
      </c>
      <c r="O6" s="6" t="s">
        <v>1</v>
      </c>
      <c r="P6" s="8"/>
      <c r="Q6" s="8"/>
      <c r="R6" s="9"/>
    </row>
    <row r="7" spans="1:18" ht="12.75" customHeight="1">
      <c r="A7" s="4"/>
      <c r="B7" s="137"/>
      <c r="C7" s="5"/>
      <c r="D7" s="141" t="s">
        <v>81</v>
      </c>
      <c r="E7" s="6" t="s">
        <v>82</v>
      </c>
      <c r="F7" s="141" t="s">
        <v>81</v>
      </c>
      <c r="G7" s="6" t="s">
        <v>82</v>
      </c>
      <c r="H7" s="141" t="s">
        <v>81</v>
      </c>
      <c r="I7" s="6" t="s">
        <v>82</v>
      </c>
      <c r="J7" s="6" t="s">
        <v>83</v>
      </c>
      <c r="K7" s="6" t="s">
        <v>2</v>
      </c>
      <c r="L7" s="10" t="s">
        <v>3</v>
      </c>
      <c r="M7" s="6" t="s">
        <v>84</v>
      </c>
      <c r="N7" s="6" t="s">
        <v>2</v>
      </c>
      <c r="O7" s="6" t="s">
        <v>3</v>
      </c>
      <c r="P7" s="11" t="s">
        <v>4</v>
      </c>
      <c r="Q7" s="11" t="s">
        <v>5</v>
      </c>
      <c r="R7" s="11" t="s">
        <v>6</v>
      </c>
    </row>
    <row r="8" spans="1:18" ht="12.75" customHeight="1">
      <c r="A8" s="12"/>
      <c r="B8" s="138"/>
      <c r="C8" s="13"/>
      <c r="D8" s="142"/>
      <c r="E8" s="14" t="s">
        <v>85</v>
      </c>
      <c r="F8" s="142"/>
      <c r="G8" s="14" t="s">
        <v>85</v>
      </c>
      <c r="H8" s="142"/>
      <c r="I8" s="14" t="s">
        <v>85</v>
      </c>
      <c r="J8" s="15" t="s">
        <v>7</v>
      </c>
      <c r="K8" s="15" t="s">
        <v>8</v>
      </c>
      <c r="L8" s="15" t="s">
        <v>9</v>
      </c>
      <c r="M8" s="15" t="s">
        <v>10</v>
      </c>
      <c r="N8" s="15" t="s">
        <v>11</v>
      </c>
      <c r="O8" s="15" t="s">
        <v>12</v>
      </c>
      <c r="P8" s="16"/>
      <c r="Q8" s="16"/>
      <c r="R8" s="17"/>
    </row>
    <row r="9" spans="1:18" ht="12.75" customHeight="1">
      <c r="A9" s="18"/>
      <c r="B9" s="19" t="s">
        <v>13</v>
      </c>
      <c r="C9" s="20"/>
      <c r="D9" s="21">
        <v>108430</v>
      </c>
      <c r="E9" s="21">
        <v>9129</v>
      </c>
      <c r="F9" s="21">
        <v>807</v>
      </c>
      <c r="G9" s="21">
        <v>23</v>
      </c>
      <c r="H9" s="21">
        <v>107623</v>
      </c>
      <c r="I9" s="21">
        <v>9106</v>
      </c>
      <c r="J9" s="21">
        <v>37443141</v>
      </c>
      <c r="K9" s="21">
        <v>16850</v>
      </c>
      <c r="L9" s="21">
        <v>37426291</v>
      </c>
      <c r="M9" s="21">
        <v>1598060062</v>
      </c>
      <c r="N9" s="21">
        <v>83391</v>
      </c>
      <c r="O9" s="21">
        <v>1597976671</v>
      </c>
      <c r="P9" s="21">
        <f aca="true" t="shared" si="0" ref="P9:P40">IF(J9=0," ",ROUND(M9*1000/J9,0))</f>
        <v>42680</v>
      </c>
      <c r="Q9" s="21">
        <f aca="true" t="shared" si="1" ref="Q9:Q40">IF(K9=0," ",ROUND(N9*1000/K9,0))</f>
        <v>4949</v>
      </c>
      <c r="R9" s="21">
        <f aca="true" t="shared" si="2" ref="R9:R40">IF(L9=0," ",ROUND(O9*1000/L9,0))</f>
        <v>42697</v>
      </c>
    </row>
    <row r="10" spans="1:18" ht="12.75" customHeight="1">
      <c r="A10" s="22"/>
      <c r="B10" s="23" t="s">
        <v>14</v>
      </c>
      <c r="C10" s="24"/>
      <c r="D10" s="25">
        <v>101097</v>
      </c>
      <c r="E10" s="25">
        <v>3515</v>
      </c>
      <c r="F10" s="25">
        <v>305</v>
      </c>
      <c r="G10" s="25">
        <v>0</v>
      </c>
      <c r="H10" s="25">
        <v>100792</v>
      </c>
      <c r="I10" s="25">
        <v>3515</v>
      </c>
      <c r="J10" s="25">
        <v>57751358</v>
      </c>
      <c r="K10" s="25">
        <v>6970</v>
      </c>
      <c r="L10" s="25">
        <v>57744388</v>
      </c>
      <c r="M10" s="25">
        <v>3398534639</v>
      </c>
      <c r="N10" s="25">
        <v>33401</v>
      </c>
      <c r="O10" s="25">
        <v>3398501238</v>
      </c>
      <c r="P10" s="25">
        <f t="shared" si="0"/>
        <v>58848</v>
      </c>
      <c r="Q10" s="25">
        <f t="shared" si="1"/>
        <v>4792</v>
      </c>
      <c r="R10" s="25">
        <f t="shared" si="2"/>
        <v>58854</v>
      </c>
    </row>
    <row r="11" spans="1:18" ht="12.75" customHeight="1">
      <c r="A11" s="22"/>
      <c r="B11" s="23" t="s">
        <v>15</v>
      </c>
      <c r="C11" s="24"/>
      <c r="D11" s="25">
        <v>12024</v>
      </c>
      <c r="E11" s="25">
        <v>2030</v>
      </c>
      <c r="F11" s="25">
        <v>286</v>
      </c>
      <c r="G11" s="25">
        <v>6</v>
      </c>
      <c r="H11" s="25">
        <v>11738</v>
      </c>
      <c r="I11" s="25">
        <v>2024</v>
      </c>
      <c r="J11" s="25">
        <v>3495622</v>
      </c>
      <c r="K11" s="25">
        <v>7867</v>
      </c>
      <c r="L11" s="25">
        <v>3487755</v>
      </c>
      <c r="M11" s="25">
        <v>121471771</v>
      </c>
      <c r="N11" s="25">
        <v>27368</v>
      </c>
      <c r="O11" s="25">
        <v>121444403</v>
      </c>
      <c r="P11" s="25">
        <f t="shared" si="0"/>
        <v>34750</v>
      </c>
      <c r="Q11" s="25">
        <f t="shared" si="1"/>
        <v>3479</v>
      </c>
      <c r="R11" s="25">
        <f t="shared" si="2"/>
        <v>34820</v>
      </c>
    </row>
    <row r="12" spans="1:18" ht="12.75" customHeight="1">
      <c r="A12" s="22"/>
      <c r="B12" s="23" t="s">
        <v>16</v>
      </c>
      <c r="C12" s="24"/>
      <c r="D12" s="25">
        <v>37680</v>
      </c>
      <c r="E12" s="25">
        <v>6124</v>
      </c>
      <c r="F12" s="25">
        <v>592</v>
      </c>
      <c r="G12" s="25">
        <v>5</v>
      </c>
      <c r="H12" s="25">
        <v>37088</v>
      </c>
      <c r="I12" s="25">
        <v>6119</v>
      </c>
      <c r="J12" s="25">
        <v>10640395</v>
      </c>
      <c r="K12" s="25">
        <v>20059</v>
      </c>
      <c r="L12" s="25">
        <v>10620336</v>
      </c>
      <c r="M12" s="25">
        <v>386760681</v>
      </c>
      <c r="N12" s="25">
        <v>66235</v>
      </c>
      <c r="O12" s="25">
        <v>386694446</v>
      </c>
      <c r="P12" s="25">
        <f t="shared" si="0"/>
        <v>36348</v>
      </c>
      <c r="Q12" s="25">
        <f t="shared" si="1"/>
        <v>3302</v>
      </c>
      <c r="R12" s="25">
        <f t="shared" si="2"/>
        <v>36411</v>
      </c>
    </row>
    <row r="13" spans="1:18" ht="12.75" customHeight="1">
      <c r="A13" s="26"/>
      <c r="B13" s="27" t="s">
        <v>17</v>
      </c>
      <c r="C13" s="28"/>
      <c r="D13" s="29">
        <v>7216</v>
      </c>
      <c r="E13" s="29">
        <v>258</v>
      </c>
      <c r="F13" s="29">
        <v>32</v>
      </c>
      <c r="G13" s="29">
        <v>0</v>
      </c>
      <c r="H13" s="29">
        <v>7184</v>
      </c>
      <c r="I13" s="29">
        <v>258</v>
      </c>
      <c r="J13" s="29">
        <v>1789819</v>
      </c>
      <c r="K13" s="29">
        <v>766</v>
      </c>
      <c r="L13" s="29">
        <v>1789053</v>
      </c>
      <c r="M13" s="29">
        <v>57607489</v>
      </c>
      <c r="N13" s="29">
        <v>3048</v>
      </c>
      <c r="O13" s="29">
        <v>57604441</v>
      </c>
      <c r="P13" s="29">
        <f t="shared" si="0"/>
        <v>32186</v>
      </c>
      <c r="Q13" s="29">
        <f t="shared" si="1"/>
        <v>3979</v>
      </c>
      <c r="R13" s="29">
        <f t="shared" si="2"/>
        <v>32198</v>
      </c>
    </row>
    <row r="14" spans="1:18" ht="12.75" customHeight="1">
      <c r="A14" s="22"/>
      <c r="B14" s="23" t="s">
        <v>18</v>
      </c>
      <c r="C14" s="24"/>
      <c r="D14" s="25">
        <v>14656</v>
      </c>
      <c r="E14" s="25">
        <v>76</v>
      </c>
      <c r="F14" s="25">
        <v>146</v>
      </c>
      <c r="G14" s="25">
        <v>0</v>
      </c>
      <c r="H14" s="25">
        <v>14510</v>
      </c>
      <c r="I14" s="25">
        <v>76</v>
      </c>
      <c r="J14" s="25">
        <v>3669712</v>
      </c>
      <c r="K14" s="25">
        <v>5430</v>
      </c>
      <c r="L14" s="25">
        <v>3664282</v>
      </c>
      <c r="M14" s="25">
        <v>123532356</v>
      </c>
      <c r="N14" s="25">
        <v>15681</v>
      </c>
      <c r="O14" s="25">
        <v>123516675</v>
      </c>
      <c r="P14" s="25">
        <f t="shared" si="0"/>
        <v>33663</v>
      </c>
      <c r="Q14" s="25">
        <f t="shared" si="1"/>
        <v>2888</v>
      </c>
      <c r="R14" s="25">
        <f t="shared" si="2"/>
        <v>33708</v>
      </c>
    </row>
    <row r="15" spans="1:18" ht="12.75" customHeight="1">
      <c r="A15" s="22"/>
      <c r="B15" s="23" t="s">
        <v>19</v>
      </c>
      <c r="C15" s="24"/>
      <c r="D15" s="25">
        <v>6103</v>
      </c>
      <c r="E15" s="25">
        <v>191</v>
      </c>
      <c r="F15" s="25">
        <v>41</v>
      </c>
      <c r="G15" s="25">
        <v>0</v>
      </c>
      <c r="H15" s="25">
        <v>6062</v>
      </c>
      <c r="I15" s="25">
        <v>191</v>
      </c>
      <c r="J15" s="25">
        <v>1623723</v>
      </c>
      <c r="K15" s="25">
        <v>1138</v>
      </c>
      <c r="L15" s="25">
        <v>1622585</v>
      </c>
      <c r="M15" s="25">
        <v>44830845</v>
      </c>
      <c r="N15" s="25">
        <v>4980</v>
      </c>
      <c r="O15" s="25">
        <v>44825865</v>
      </c>
      <c r="P15" s="25">
        <f t="shared" si="0"/>
        <v>27610</v>
      </c>
      <c r="Q15" s="25">
        <f t="shared" si="1"/>
        <v>4376</v>
      </c>
      <c r="R15" s="25">
        <f t="shared" si="2"/>
        <v>27626</v>
      </c>
    </row>
    <row r="16" spans="1:18" ht="12.75" customHeight="1">
      <c r="A16" s="22"/>
      <c r="B16" s="23" t="s">
        <v>20</v>
      </c>
      <c r="C16" s="24"/>
      <c r="D16" s="25">
        <v>9135</v>
      </c>
      <c r="E16" s="25">
        <v>173</v>
      </c>
      <c r="F16" s="25">
        <v>175</v>
      </c>
      <c r="G16" s="25">
        <v>1</v>
      </c>
      <c r="H16" s="25">
        <v>8960</v>
      </c>
      <c r="I16" s="25">
        <v>172</v>
      </c>
      <c r="J16" s="25">
        <v>1887713</v>
      </c>
      <c r="K16" s="25">
        <v>6147</v>
      </c>
      <c r="L16" s="25">
        <v>1881566</v>
      </c>
      <c r="M16" s="25">
        <v>51932141</v>
      </c>
      <c r="N16" s="25">
        <v>20509</v>
      </c>
      <c r="O16" s="25">
        <v>51911632</v>
      </c>
      <c r="P16" s="25">
        <f t="shared" si="0"/>
        <v>27511</v>
      </c>
      <c r="Q16" s="25">
        <f t="shared" si="1"/>
        <v>3336</v>
      </c>
      <c r="R16" s="25">
        <f t="shared" si="2"/>
        <v>27590</v>
      </c>
    </row>
    <row r="17" spans="1:18" ht="12.75" customHeight="1">
      <c r="A17" s="22"/>
      <c r="B17" s="23" t="s">
        <v>21</v>
      </c>
      <c r="C17" s="24"/>
      <c r="D17" s="25">
        <v>9371</v>
      </c>
      <c r="E17" s="25">
        <v>76</v>
      </c>
      <c r="F17" s="25">
        <v>245</v>
      </c>
      <c r="G17" s="25">
        <v>0</v>
      </c>
      <c r="H17" s="25">
        <v>9126</v>
      </c>
      <c r="I17" s="25">
        <v>76</v>
      </c>
      <c r="J17" s="25">
        <v>1904498</v>
      </c>
      <c r="K17" s="25">
        <v>7907</v>
      </c>
      <c r="L17" s="25">
        <v>1896591</v>
      </c>
      <c r="M17" s="25">
        <v>48677849</v>
      </c>
      <c r="N17" s="25">
        <v>25932</v>
      </c>
      <c r="O17" s="25">
        <v>48651917</v>
      </c>
      <c r="P17" s="25">
        <f t="shared" si="0"/>
        <v>25559</v>
      </c>
      <c r="Q17" s="25">
        <f t="shared" si="1"/>
        <v>3280</v>
      </c>
      <c r="R17" s="25">
        <f t="shared" si="2"/>
        <v>25652</v>
      </c>
    </row>
    <row r="18" spans="1:18" ht="12.75" customHeight="1">
      <c r="A18" s="26"/>
      <c r="B18" s="27" t="s">
        <v>22</v>
      </c>
      <c r="C18" s="28"/>
      <c r="D18" s="29">
        <v>6555</v>
      </c>
      <c r="E18" s="29">
        <v>208</v>
      </c>
      <c r="F18" s="29">
        <v>122</v>
      </c>
      <c r="G18" s="29">
        <v>0</v>
      </c>
      <c r="H18" s="29">
        <v>6433</v>
      </c>
      <c r="I18" s="29">
        <v>208</v>
      </c>
      <c r="J18" s="29">
        <v>1729344</v>
      </c>
      <c r="K18" s="29">
        <v>3837</v>
      </c>
      <c r="L18" s="29">
        <v>1725507</v>
      </c>
      <c r="M18" s="29">
        <v>48862946</v>
      </c>
      <c r="N18" s="29">
        <v>12041</v>
      </c>
      <c r="O18" s="29">
        <v>48850905</v>
      </c>
      <c r="P18" s="29">
        <f t="shared" si="0"/>
        <v>28255</v>
      </c>
      <c r="Q18" s="29">
        <f t="shared" si="1"/>
        <v>3138</v>
      </c>
      <c r="R18" s="29">
        <f t="shared" si="2"/>
        <v>28311</v>
      </c>
    </row>
    <row r="19" spans="1:18" ht="12.75" customHeight="1">
      <c r="A19" s="22"/>
      <c r="B19" s="23" t="s">
        <v>23</v>
      </c>
      <c r="C19" s="24"/>
      <c r="D19" s="25">
        <v>5440</v>
      </c>
      <c r="E19" s="25">
        <v>801</v>
      </c>
      <c r="F19" s="25">
        <v>97</v>
      </c>
      <c r="G19" s="25">
        <v>2</v>
      </c>
      <c r="H19" s="25">
        <v>5343</v>
      </c>
      <c r="I19" s="25">
        <v>799</v>
      </c>
      <c r="J19" s="25">
        <v>2115583</v>
      </c>
      <c r="K19" s="25">
        <v>3338</v>
      </c>
      <c r="L19" s="25">
        <v>2112245</v>
      </c>
      <c r="M19" s="25">
        <v>40294154</v>
      </c>
      <c r="N19" s="25">
        <v>9179</v>
      </c>
      <c r="O19" s="25">
        <v>40284975</v>
      </c>
      <c r="P19" s="25">
        <f t="shared" si="0"/>
        <v>19046</v>
      </c>
      <c r="Q19" s="25">
        <f t="shared" si="1"/>
        <v>2750</v>
      </c>
      <c r="R19" s="25">
        <f t="shared" si="2"/>
        <v>19072</v>
      </c>
    </row>
    <row r="20" spans="1:18" ht="12.75" customHeight="1">
      <c r="A20" s="22"/>
      <c r="B20" s="23" t="s">
        <v>24</v>
      </c>
      <c r="C20" s="24"/>
      <c r="D20" s="25">
        <v>6797</v>
      </c>
      <c r="E20" s="25">
        <v>0</v>
      </c>
      <c r="F20" s="25">
        <v>85</v>
      </c>
      <c r="G20" s="25">
        <v>0</v>
      </c>
      <c r="H20" s="25">
        <v>6712</v>
      </c>
      <c r="I20" s="25">
        <v>0</v>
      </c>
      <c r="J20" s="25">
        <v>1674211</v>
      </c>
      <c r="K20" s="25">
        <v>2679</v>
      </c>
      <c r="L20" s="25">
        <v>1671532</v>
      </c>
      <c r="M20" s="25">
        <v>58786365</v>
      </c>
      <c r="N20" s="25">
        <v>11185</v>
      </c>
      <c r="O20" s="25">
        <v>58775180</v>
      </c>
      <c r="P20" s="25">
        <f t="shared" si="0"/>
        <v>35113</v>
      </c>
      <c r="Q20" s="25">
        <f t="shared" si="1"/>
        <v>4175</v>
      </c>
      <c r="R20" s="25">
        <f t="shared" si="2"/>
        <v>35162</v>
      </c>
    </row>
    <row r="21" spans="1:18" ht="12.75" customHeight="1">
      <c r="A21" s="22"/>
      <c r="B21" s="23" t="s">
        <v>25</v>
      </c>
      <c r="C21" s="24"/>
      <c r="D21" s="25">
        <v>3910</v>
      </c>
      <c r="E21" s="25">
        <v>0</v>
      </c>
      <c r="F21" s="25">
        <v>88</v>
      </c>
      <c r="G21" s="25">
        <v>0</v>
      </c>
      <c r="H21" s="25">
        <v>3822</v>
      </c>
      <c r="I21" s="25">
        <v>0</v>
      </c>
      <c r="J21" s="25">
        <v>752239</v>
      </c>
      <c r="K21" s="25">
        <v>2129</v>
      </c>
      <c r="L21" s="25">
        <v>750110</v>
      </c>
      <c r="M21" s="25">
        <v>20403933</v>
      </c>
      <c r="N21" s="25">
        <v>8087</v>
      </c>
      <c r="O21" s="25">
        <v>20395846</v>
      </c>
      <c r="P21" s="25">
        <f t="shared" si="0"/>
        <v>27124</v>
      </c>
      <c r="Q21" s="25">
        <f t="shared" si="1"/>
        <v>3798</v>
      </c>
      <c r="R21" s="25">
        <f t="shared" si="2"/>
        <v>27190</v>
      </c>
    </row>
    <row r="22" spans="1:18" ht="12.75" customHeight="1">
      <c r="A22" s="22"/>
      <c r="B22" s="23" t="s">
        <v>26</v>
      </c>
      <c r="C22" s="24"/>
      <c r="D22" s="25">
        <v>4921</v>
      </c>
      <c r="E22" s="25">
        <v>0</v>
      </c>
      <c r="F22" s="25">
        <v>38</v>
      </c>
      <c r="G22" s="25">
        <v>0</v>
      </c>
      <c r="H22" s="25">
        <v>4883</v>
      </c>
      <c r="I22" s="25">
        <v>0</v>
      </c>
      <c r="J22" s="25">
        <v>869428</v>
      </c>
      <c r="K22" s="25">
        <v>661</v>
      </c>
      <c r="L22" s="25">
        <v>868767</v>
      </c>
      <c r="M22" s="25">
        <v>28916317</v>
      </c>
      <c r="N22" s="25">
        <v>4166</v>
      </c>
      <c r="O22" s="25">
        <v>28912151</v>
      </c>
      <c r="P22" s="25">
        <f t="shared" si="0"/>
        <v>33259</v>
      </c>
      <c r="Q22" s="25">
        <f t="shared" si="1"/>
        <v>6303</v>
      </c>
      <c r="R22" s="25">
        <f t="shared" si="2"/>
        <v>33280</v>
      </c>
    </row>
    <row r="23" spans="1:18" ht="12.75" customHeight="1">
      <c r="A23" s="26"/>
      <c r="B23" s="27" t="s">
        <v>27</v>
      </c>
      <c r="C23" s="28"/>
      <c r="D23" s="29">
        <v>6547</v>
      </c>
      <c r="E23" s="29">
        <v>316</v>
      </c>
      <c r="F23" s="29">
        <v>120</v>
      </c>
      <c r="G23" s="29">
        <v>1</v>
      </c>
      <c r="H23" s="29">
        <v>6427</v>
      </c>
      <c r="I23" s="29">
        <v>315</v>
      </c>
      <c r="J23" s="29">
        <v>1339257</v>
      </c>
      <c r="K23" s="29">
        <v>4179</v>
      </c>
      <c r="L23" s="29">
        <v>1335078</v>
      </c>
      <c r="M23" s="29">
        <v>47599393</v>
      </c>
      <c r="N23" s="29">
        <v>11060</v>
      </c>
      <c r="O23" s="29">
        <v>47588333</v>
      </c>
      <c r="P23" s="29">
        <f t="shared" si="0"/>
        <v>35542</v>
      </c>
      <c r="Q23" s="29">
        <f t="shared" si="1"/>
        <v>2647</v>
      </c>
      <c r="R23" s="29">
        <f t="shared" si="2"/>
        <v>35645</v>
      </c>
    </row>
    <row r="24" spans="1:18" ht="12.75" customHeight="1">
      <c r="A24" s="22"/>
      <c r="B24" s="23" t="s">
        <v>28</v>
      </c>
      <c r="C24" s="24"/>
      <c r="D24" s="25">
        <v>9786</v>
      </c>
      <c r="E24" s="25">
        <v>0</v>
      </c>
      <c r="F24" s="25">
        <v>96</v>
      </c>
      <c r="G24" s="25">
        <v>0</v>
      </c>
      <c r="H24" s="25">
        <v>9690</v>
      </c>
      <c r="I24" s="25">
        <v>0</v>
      </c>
      <c r="J24" s="25">
        <v>2913168</v>
      </c>
      <c r="K24" s="25">
        <v>3570</v>
      </c>
      <c r="L24" s="25">
        <v>2909598</v>
      </c>
      <c r="M24" s="25">
        <v>125889868</v>
      </c>
      <c r="N24" s="25">
        <v>8816</v>
      </c>
      <c r="O24" s="25">
        <v>125881052</v>
      </c>
      <c r="P24" s="25">
        <f t="shared" si="0"/>
        <v>43214</v>
      </c>
      <c r="Q24" s="25">
        <f t="shared" si="1"/>
        <v>2469</v>
      </c>
      <c r="R24" s="25">
        <f t="shared" si="2"/>
        <v>43264</v>
      </c>
    </row>
    <row r="25" spans="1:18" ht="12.75" customHeight="1">
      <c r="A25" s="22"/>
      <c r="B25" s="23" t="s">
        <v>29</v>
      </c>
      <c r="C25" s="24"/>
      <c r="D25" s="25">
        <v>7423</v>
      </c>
      <c r="E25" s="25">
        <v>1154</v>
      </c>
      <c r="F25" s="25">
        <v>35</v>
      </c>
      <c r="G25" s="25">
        <v>0</v>
      </c>
      <c r="H25" s="25">
        <v>7388</v>
      </c>
      <c r="I25" s="25">
        <v>1154</v>
      </c>
      <c r="J25" s="25">
        <v>2462865</v>
      </c>
      <c r="K25" s="25">
        <v>542</v>
      </c>
      <c r="L25" s="25">
        <v>2462323</v>
      </c>
      <c r="M25" s="25">
        <v>119191418</v>
      </c>
      <c r="N25" s="25">
        <v>3258</v>
      </c>
      <c r="O25" s="25">
        <v>119188160</v>
      </c>
      <c r="P25" s="25">
        <f t="shared" si="0"/>
        <v>48395</v>
      </c>
      <c r="Q25" s="25">
        <f t="shared" si="1"/>
        <v>6011</v>
      </c>
      <c r="R25" s="25">
        <f t="shared" si="2"/>
        <v>48405</v>
      </c>
    </row>
    <row r="26" spans="1:18" ht="12.75" customHeight="1">
      <c r="A26" s="22"/>
      <c r="B26" s="23" t="s">
        <v>30</v>
      </c>
      <c r="C26" s="24"/>
      <c r="D26" s="25">
        <v>8478</v>
      </c>
      <c r="E26" s="25">
        <v>1170</v>
      </c>
      <c r="F26" s="25">
        <v>22</v>
      </c>
      <c r="G26" s="25">
        <v>0</v>
      </c>
      <c r="H26" s="25">
        <v>8456</v>
      </c>
      <c r="I26" s="25">
        <v>1170</v>
      </c>
      <c r="J26" s="25">
        <v>2693466</v>
      </c>
      <c r="K26" s="25">
        <v>401</v>
      </c>
      <c r="L26" s="25">
        <v>2693065</v>
      </c>
      <c r="M26" s="25">
        <v>127363511</v>
      </c>
      <c r="N26" s="25">
        <v>2561</v>
      </c>
      <c r="O26" s="25">
        <v>127360950</v>
      </c>
      <c r="P26" s="25">
        <f t="shared" si="0"/>
        <v>47286</v>
      </c>
      <c r="Q26" s="25">
        <f t="shared" si="1"/>
        <v>6387</v>
      </c>
      <c r="R26" s="25">
        <f t="shared" si="2"/>
        <v>47292</v>
      </c>
    </row>
    <row r="27" spans="1:18" ht="12.75" customHeight="1">
      <c r="A27" s="22"/>
      <c r="B27" s="23" t="s">
        <v>31</v>
      </c>
      <c r="C27" s="24"/>
      <c r="D27" s="25">
        <v>12251</v>
      </c>
      <c r="E27" s="25">
        <v>645</v>
      </c>
      <c r="F27" s="25">
        <v>107</v>
      </c>
      <c r="G27" s="25">
        <v>1</v>
      </c>
      <c r="H27" s="25">
        <v>12144</v>
      </c>
      <c r="I27" s="25">
        <v>644</v>
      </c>
      <c r="J27" s="25">
        <v>2170516</v>
      </c>
      <c r="K27" s="25">
        <v>2057</v>
      </c>
      <c r="L27" s="25">
        <v>2168459</v>
      </c>
      <c r="M27" s="25">
        <v>81684722</v>
      </c>
      <c r="N27" s="25">
        <v>9080</v>
      </c>
      <c r="O27" s="25">
        <v>81675642</v>
      </c>
      <c r="P27" s="25">
        <f t="shared" si="0"/>
        <v>37634</v>
      </c>
      <c r="Q27" s="25">
        <f t="shared" si="1"/>
        <v>4414</v>
      </c>
      <c r="R27" s="25">
        <f t="shared" si="2"/>
        <v>37665</v>
      </c>
    </row>
    <row r="28" spans="1:18" ht="12.75" customHeight="1">
      <c r="A28" s="26"/>
      <c r="B28" s="27" t="s">
        <v>32</v>
      </c>
      <c r="C28" s="28"/>
      <c r="D28" s="29">
        <v>7591</v>
      </c>
      <c r="E28" s="29">
        <v>596</v>
      </c>
      <c r="F28" s="29">
        <v>49</v>
      </c>
      <c r="G28" s="29">
        <v>2</v>
      </c>
      <c r="H28" s="29">
        <v>7542</v>
      </c>
      <c r="I28" s="29">
        <v>594</v>
      </c>
      <c r="J28" s="29">
        <v>1559082</v>
      </c>
      <c r="K28" s="29">
        <v>825</v>
      </c>
      <c r="L28" s="29">
        <v>1558257</v>
      </c>
      <c r="M28" s="29">
        <v>67350559</v>
      </c>
      <c r="N28" s="29">
        <v>4832</v>
      </c>
      <c r="O28" s="29">
        <v>67345727</v>
      </c>
      <c r="P28" s="29">
        <f t="shared" si="0"/>
        <v>43199</v>
      </c>
      <c r="Q28" s="29">
        <f t="shared" si="1"/>
        <v>5857</v>
      </c>
      <c r="R28" s="29">
        <f t="shared" si="2"/>
        <v>43219</v>
      </c>
    </row>
    <row r="29" spans="1:18" ht="12.75" customHeight="1">
      <c r="A29" s="22"/>
      <c r="B29" s="23" t="s">
        <v>33</v>
      </c>
      <c r="C29" s="24"/>
      <c r="D29" s="25">
        <v>5502</v>
      </c>
      <c r="E29" s="25">
        <v>197</v>
      </c>
      <c r="F29" s="25">
        <v>27</v>
      </c>
      <c r="G29" s="25">
        <v>0</v>
      </c>
      <c r="H29" s="25">
        <v>5475</v>
      </c>
      <c r="I29" s="25">
        <v>197</v>
      </c>
      <c r="J29" s="25">
        <v>1699526</v>
      </c>
      <c r="K29" s="25">
        <v>568</v>
      </c>
      <c r="L29" s="25">
        <v>1698958</v>
      </c>
      <c r="M29" s="25">
        <v>59480519</v>
      </c>
      <c r="N29" s="25">
        <v>3164</v>
      </c>
      <c r="O29" s="25">
        <v>59477355</v>
      </c>
      <c r="P29" s="25">
        <f t="shared" si="0"/>
        <v>34998</v>
      </c>
      <c r="Q29" s="25">
        <f t="shared" si="1"/>
        <v>5570</v>
      </c>
      <c r="R29" s="25">
        <f t="shared" si="2"/>
        <v>35008</v>
      </c>
    </row>
    <row r="30" spans="1:18" ht="12.75" customHeight="1">
      <c r="A30" s="22"/>
      <c r="B30" s="23" t="s">
        <v>34</v>
      </c>
      <c r="C30" s="24"/>
      <c r="D30" s="25">
        <v>5044</v>
      </c>
      <c r="E30" s="25">
        <v>0</v>
      </c>
      <c r="F30" s="25">
        <v>18</v>
      </c>
      <c r="G30" s="25">
        <v>0</v>
      </c>
      <c r="H30" s="25">
        <v>5026</v>
      </c>
      <c r="I30" s="25">
        <v>0</v>
      </c>
      <c r="J30" s="25">
        <v>1025926</v>
      </c>
      <c r="K30" s="25">
        <v>580</v>
      </c>
      <c r="L30" s="25">
        <v>1025346</v>
      </c>
      <c r="M30" s="25">
        <v>41395673</v>
      </c>
      <c r="N30" s="25">
        <v>1898</v>
      </c>
      <c r="O30" s="25">
        <v>41393775</v>
      </c>
      <c r="P30" s="25">
        <f t="shared" si="0"/>
        <v>40350</v>
      </c>
      <c r="Q30" s="25">
        <f t="shared" si="1"/>
        <v>3272</v>
      </c>
      <c r="R30" s="25">
        <f t="shared" si="2"/>
        <v>40371</v>
      </c>
    </row>
    <row r="31" spans="1:18" ht="12.75" customHeight="1">
      <c r="A31" s="22"/>
      <c r="B31" s="23" t="s">
        <v>35</v>
      </c>
      <c r="C31" s="24"/>
      <c r="D31" s="25">
        <v>5217</v>
      </c>
      <c r="E31" s="25">
        <v>0</v>
      </c>
      <c r="F31" s="25">
        <v>105</v>
      </c>
      <c r="G31" s="25">
        <v>0</v>
      </c>
      <c r="H31" s="25">
        <v>5112</v>
      </c>
      <c r="I31" s="25">
        <v>0</v>
      </c>
      <c r="J31" s="25">
        <v>962679</v>
      </c>
      <c r="K31" s="25">
        <v>4028</v>
      </c>
      <c r="L31" s="25">
        <v>958651</v>
      </c>
      <c r="M31" s="25">
        <v>22003113</v>
      </c>
      <c r="N31" s="25">
        <v>10757</v>
      </c>
      <c r="O31" s="25">
        <v>21992356</v>
      </c>
      <c r="P31" s="25">
        <f t="shared" si="0"/>
        <v>22856</v>
      </c>
      <c r="Q31" s="25">
        <f t="shared" si="1"/>
        <v>2671</v>
      </c>
      <c r="R31" s="25">
        <f t="shared" si="2"/>
        <v>22941</v>
      </c>
    </row>
    <row r="32" spans="1:18" ht="12.75" customHeight="1">
      <c r="A32" s="30"/>
      <c r="B32" s="23" t="s">
        <v>36</v>
      </c>
      <c r="C32" s="31"/>
      <c r="D32" s="25">
        <v>3302</v>
      </c>
      <c r="E32" s="25">
        <v>22</v>
      </c>
      <c r="F32" s="25">
        <v>71</v>
      </c>
      <c r="G32" s="25">
        <v>0</v>
      </c>
      <c r="H32" s="25">
        <v>3231</v>
      </c>
      <c r="I32" s="25">
        <v>22</v>
      </c>
      <c r="J32" s="25">
        <v>1545843</v>
      </c>
      <c r="K32" s="25">
        <v>1633</v>
      </c>
      <c r="L32" s="25">
        <v>1544210</v>
      </c>
      <c r="M32" s="25">
        <v>52425625</v>
      </c>
      <c r="N32" s="25">
        <v>5289</v>
      </c>
      <c r="O32" s="25">
        <v>52420336</v>
      </c>
      <c r="P32" s="25">
        <f t="shared" si="0"/>
        <v>33914</v>
      </c>
      <c r="Q32" s="25">
        <f t="shared" si="1"/>
        <v>3239</v>
      </c>
      <c r="R32" s="25">
        <f t="shared" si="2"/>
        <v>33946</v>
      </c>
    </row>
    <row r="33" spans="1:18" ht="12.75" customHeight="1">
      <c r="A33" s="26"/>
      <c r="B33" s="27" t="s">
        <v>37</v>
      </c>
      <c r="C33" s="28"/>
      <c r="D33" s="29">
        <v>3715</v>
      </c>
      <c r="E33" s="29">
        <v>39</v>
      </c>
      <c r="F33" s="29">
        <v>61</v>
      </c>
      <c r="G33" s="29">
        <v>0</v>
      </c>
      <c r="H33" s="29">
        <v>3654</v>
      </c>
      <c r="I33" s="29">
        <v>39</v>
      </c>
      <c r="J33" s="29">
        <v>738646</v>
      </c>
      <c r="K33" s="29">
        <v>1785</v>
      </c>
      <c r="L33" s="29">
        <v>736861</v>
      </c>
      <c r="M33" s="29">
        <v>18591424</v>
      </c>
      <c r="N33" s="29">
        <v>5787</v>
      </c>
      <c r="O33" s="29">
        <v>18585637</v>
      </c>
      <c r="P33" s="29">
        <f t="shared" si="0"/>
        <v>25170</v>
      </c>
      <c r="Q33" s="29">
        <f t="shared" si="1"/>
        <v>3242</v>
      </c>
      <c r="R33" s="29">
        <f t="shared" si="2"/>
        <v>25223</v>
      </c>
    </row>
    <row r="34" spans="1:18" ht="12.75" customHeight="1">
      <c r="A34" s="22"/>
      <c r="B34" s="23" t="s">
        <v>38</v>
      </c>
      <c r="C34" s="24"/>
      <c r="D34" s="25">
        <v>10416</v>
      </c>
      <c r="E34" s="25">
        <v>770</v>
      </c>
      <c r="F34" s="25">
        <v>189</v>
      </c>
      <c r="G34" s="25">
        <v>11</v>
      </c>
      <c r="H34" s="25">
        <v>10227</v>
      </c>
      <c r="I34" s="25">
        <v>759</v>
      </c>
      <c r="J34" s="25">
        <v>2583154</v>
      </c>
      <c r="K34" s="25">
        <v>5764</v>
      </c>
      <c r="L34" s="25">
        <v>2577390</v>
      </c>
      <c r="M34" s="25">
        <v>67906521</v>
      </c>
      <c r="N34" s="25">
        <v>19557</v>
      </c>
      <c r="O34" s="25">
        <v>67886964</v>
      </c>
      <c r="P34" s="25">
        <f t="shared" si="0"/>
        <v>26288</v>
      </c>
      <c r="Q34" s="25">
        <f t="shared" si="1"/>
        <v>3393</v>
      </c>
      <c r="R34" s="25">
        <f t="shared" si="2"/>
        <v>26339</v>
      </c>
    </row>
    <row r="35" spans="1:18" ht="12.75" customHeight="1">
      <c r="A35" s="22"/>
      <c r="B35" s="23" t="s">
        <v>39</v>
      </c>
      <c r="C35" s="24"/>
      <c r="D35" s="25">
        <v>6166</v>
      </c>
      <c r="E35" s="25">
        <v>0</v>
      </c>
      <c r="F35" s="25">
        <v>160</v>
      </c>
      <c r="G35" s="25">
        <v>0</v>
      </c>
      <c r="H35" s="25">
        <v>6006</v>
      </c>
      <c r="I35" s="25">
        <v>0</v>
      </c>
      <c r="J35" s="25">
        <v>1019339</v>
      </c>
      <c r="K35" s="25">
        <v>5132</v>
      </c>
      <c r="L35" s="25">
        <v>1014207</v>
      </c>
      <c r="M35" s="25">
        <v>22858620</v>
      </c>
      <c r="N35" s="25">
        <v>16963</v>
      </c>
      <c r="O35" s="25">
        <v>22841657</v>
      </c>
      <c r="P35" s="25">
        <f t="shared" si="0"/>
        <v>22425</v>
      </c>
      <c r="Q35" s="25">
        <f t="shared" si="1"/>
        <v>3305</v>
      </c>
      <c r="R35" s="25">
        <f t="shared" si="2"/>
        <v>22522</v>
      </c>
    </row>
    <row r="36" spans="1:18" s="32" customFormat="1" ht="12.75" customHeight="1">
      <c r="A36" s="22"/>
      <c r="B36" s="23" t="s">
        <v>40</v>
      </c>
      <c r="C36" s="24"/>
      <c r="D36" s="25">
        <v>8413</v>
      </c>
      <c r="E36" s="25">
        <v>257</v>
      </c>
      <c r="F36" s="25">
        <v>107</v>
      </c>
      <c r="G36" s="25">
        <v>0</v>
      </c>
      <c r="H36" s="25">
        <v>8306</v>
      </c>
      <c r="I36" s="25">
        <v>257</v>
      </c>
      <c r="J36" s="25">
        <v>2036318</v>
      </c>
      <c r="K36" s="25">
        <v>3158</v>
      </c>
      <c r="L36" s="25">
        <v>2033160</v>
      </c>
      <c r="M36" s="25">
        <v>78263755</v>
      </c>
      <c r="N36" s="25">
        <v>11365</v>
      </c>
      <c r="O36" s="25">
        <v>78252390</v>
      </c>
      <c r="P36" s="25">
        <f t="shared" si="0"/>
        <v>38434</v>
      </c>
      <c r="Q36" s="25">
        <f t="shared" si="1"/>
        <v>3599</v>
      </c>
      <c r="R36" s="25">
        <f t="shared" si="2"/>
        <v>38488</v>
      </c>
    </row>
    <row r="37" spans="1:18" ht="12.75" customHeight="1">
      <c r="A37" s="22"/>
      <c r="B37" s="23" t="s">
        <v>41</v>
      </c>
      <c r="C37" s="24"/>
      <c r="D37" s="25">
        <v>4140</v>
      </c>
      <c r="E37" s="25">
        <v>20</v>
      </c>
      <c r="F37" s="25">
        <v>21</v>
      </c>
      <c r="G37" s="25">
        <v>0</v>
      </c>
      <c r="H37" s="25">
        <v>4119</v>
      </c>
      <c r="I37" s="25">
        <v>20</v>
      </c>
      <c r="J37" s="25">
        <v>1149350</v>
      </c>
      <c r="K37" s="25">
        <v>770</v>
      </c>
      <c r="L37" s="25">
        <v>1148580</v>
      </c>
      <c r="M37" s="25">
        <v>48745574</v>
      </c>
      <c r="N37" s="25">
        <v>2451</v>
      </c>
      <c r="O37" s="25">
        <v>48743123</v>
      </c>
      <c r="P37" s="25">
        <f t="shared" si="0"/>
        <v>42411</v>
      </c>
      <c r="Q37" s="25">
        <f t="shared" si="1"/>
        <v>3183</v>
      </c>
      <c r="R37" s="25">
        <f t="shared" si="2"/>
        <v>42438</v>
      </c>
    </row>
    <row r="38" spans="1:18" ht="12.75" customHeight="1">
      <c r="A38" s="26"/>
      <c r="B38" s="27" t="s">
        <v>42</v>
      </c>
      <c r="C38" s="28"/>
      <c r="D38" s="29">
        <v>3812</v>
      </c>
      <c r="E38" s="29">
        <v>0</v>
      </c>
      <c r="F38" s="29">
        <v>23</v>
      </c>
      <c r="G38" s="29">
        <v>0</v>
      </c>
      <c r="H38" s="29">
        <v>3789</v>
      </c>
      <c r="I38" s="29">
        <v>0</v>
      </c>
      <c r="J38" s="29">
        <v>938209</v>
      </c>
      <c r="K38" s="29">
        <v>387</v>
      </c>
      <c r="L38" s="29">
        <v>937822</v>
      </c>
      <c r="M38" s="29">
        <v>26025532</v>
      </c>
      <c r="N38" s="29">
        <v>1302</v>
      </c>
      <c r="O38" s="29">
        <v>26024230</v>
      </c>
      <c r="P38" s="29">
        <f t="shared" si="0"/>
        <v>27740</v>
      </c>
      <c r="Q38" s="29">
        <f t="shared" si="1"/>
        <v>3364</v>
      </c>
      <c r="R38" s="29">
        <f t="shared" si="2"/>
        <v>27750</v>
      </c>
    </row>
    <row r="39" spans="1:18" ht="12.75" customHeight="1">
      <c r="A39" s="22"/>
      <c r="B39" s="23" t="s">
        <v>43</v>
      </c>
      <c r="C39" s="24"/>
      <c r="D39" s="25">
        <v>3805</v>
      </c>
      <c r="E39" s="25">
        <v>0</v>
      </c>
      <c r="F39" s="25">
        <v>15</v>
      </c>
      <c r="G39" s="25">
        <v>0</v>
      </c>
      <c r="H39" s="25">
        <v>3790</v>
      </c>
      <c r="I39" s="25">
        <v>0</v>
      </c>
      <c r="J39" s="25">
        <v>740760</v>
      </c>
      <c r="K39" s="25">
        <v>382</v>
      </c>
      <c r="L39" s="25">
        <v>740378</v>
      </c>
      <c r="M39" s="25">
        <v>32760632</v>
      </c>
      <c r="N39" s="25">
        <v>1272</v>
      </c>
      <c r="O39" s="25">
        <v>32759360</v>
      </c>
      <c r="P39" s="25">
        <f t="shared" si="0"/>
        <v>44226</v>
      </c>
      <c r="Q39" s="25">
        <f t="shared" si="1"/>
        <v>3330</v>
      </c>
      <c r="R39" s="25">
        <f t="shared" si="2"/>
        <v>44247</v>
      </c>
    </row>
    <row r="40" spans="1:18" ht="12.75" customHeight="1">
      <c r="A40" s="22"/>
      <c r="B40" s="23" t="s">
        <v>44</v>
      </c>
      <c r="C40" s="24"/>
      <c r="D40" s="25">
        <v>4387</v>
      </c>
      <c r="E40" s="25">
        <v>0</v>
      </c>
      <c r="F40" s="25">
        <v>9</v>
      </c>
      <c r="G40" s="25">
        <v>0</v>
      </c>
      <c r="H40" s="25">
        <v>4378</v>
      </c>
      <c r="I40" s="25">
        <v>0</v>
      </c>
      <c r="J40" s="25">
        <v>1425742</v>
      </c>
      <c r="K40" s="25">
        <v>122</v>
      </c>
      <c r="L40" s="25">
        <v>1425620</v>
      </c>
      <c r="M40" s="25">
        <v>59027936</v>
      </c>
      <c r="N40" s="25">
        <v>893</v>
      </c>
      <c r="O40" s="25">
        <v>59027043</v>
      </c>
      <c r="P40" s="25">
        <f t="shared" si="0"/>
        <v>41402</v>
      </c>
      <c r="Q40" s="25">
        <f t="shared" si="1"/>
        <v>7320</v>
      </c>
      <c r="R40" s="25">
        <f t="shared" si="2"/>
        <v>41404</v>
      </c>
    </row>
    <row r="41" spans="1:18" ht="12.75" customHeight="1">
      <c r="A41" s="22"/>
      <c r="B41" s="23" t="s">
        <v>45</v>
      </c>
      <c r="C41" s="24"/>
      <c r="D41" s="25">
        <v>3066</v>
      </c>
      <c r="E41" s="25">
        <v>0</v>
      </c>
      <c r="F41" s="25">
        <v>18</v>
      </c>
      <c r="G41" s="25">
        <v>0</v>
      </c>
      <c r="H41" s="25">
        <v>3048</v>
      </c>
      <c r="I41" s="25">
        <v>0</v>
      </c>
      <c r="J41" s="25">
        <v>632644</v>
      </c>
      <c r="K41" s="25">
        <v>464</v>
      </c>
      <c r="L41" s="25">
        <v>632180</v>
      </c>
      <c r="M41" s="25">
        <v>18087203</v>
      </c>
      <c r="N41" s="25">
        <v>2629</v>
      </c>
      <c r="O41" s="25">
        <v>18084574</v>
      </c>
      <c r="P41" s="25">
        <f aca="true" t="shared" si="3" ref="P41:P72">IF(J41=0," ",ROUND(M41*1000/J41,0))</f>
        <v>28590</v>
      </c>
      <c r="Q41" s="25">
        <f aca="true" t="shared" si="4" ref="Q41:Q72">IF(K41=0," ",ROUND(N41*1000/K41,0))</f>
        <v>5666</v>
      </c>
      <c r="R41" s="25">
        <f aca="true" t="shared" si="5" ref="R41:R72">IF(L41=0," ",ROUND(O41*1000/L41,0))</f>
        <v>28607</v>
      </c>
    </row>
    <row r="42" spans="1:18" ht="12.75" customHeight="1">
      <c r="A42" s="22"/>
      <c r="B42" s="23" t="s">
        <v>46</v>
      </c>
      <c r="C42" s="24"/>
      <c r="D42" s="25">
        <v>4848</v>
      </c>
      <c r="E42" s="25">
        <v>0</v>
      </c>
      <c r="F42" s="25">
        <v>15</v>
      </c>
      <c r="G42" s="25">
        <v>0</v>
      </c>
      <c r="H42" s="25">
        <v>4833</v>
      </c>
      <c r="I42" s="25">
        <v>0</v>
      </c>
      <c r="J42" s="25">
        <v>1194743</v>
      </c>
      <c r="K42" s="25">
        <v>498</v>
      </c>
      <c r="L42" s="25">
        <v>1194245</v>
      </c>
      <c r="M42" s="25">
        <v>44402803</v>
      </c>
      <c r="N42" s="25">
        <v>1973</v>
      </c>
      <c r="O42" s="25">
        <v>44400830</v>
      </c>
      <c r="P42" s="25">
        <f t="shared" si="3"/>
        <v>37165</v>
      </c>
      <c r="Q42" s="25">
        <f t="shared" si="4"/>
        <v>3962</v>
      </c>
      <c r="R42" s="25">
        <f t="shared" si="5"/>
        <v>37179</v>
      </c>
    </row>
    <row r="43" spans="1:18" ht="12.75" customHeight="1">
      <c r="A43" s="26"/>
      <c r="B43" s="27" t="s">
        <v>47</v>
      </c>
      <c r="C43" s="28"/>
      <c r="D43" s="29">
        <v>1098</v>
      </c>
      <c r="E43" s="29">
        <v>0</v>
      </c>
      <c r="F43" s="29">
        <v>9</v>
      </c>
      <c r="G43" s="29">
        <v>0</v>
      </c>
      <c r="H43" s="29">
        <v>1089</v>
      </c>
      <c r="I43" s="29">
        <v>0</v>
      </c>
      <c r="J43" s="29">
        <v>520363</v>
      </c>
      <c r="K43" s="29">
        <v>330</v>
      </c>
      <c r="L43" s="29">
        <v>520033</v>
      </c>
      <c r="M43" s="29">
        <v>17314545</v>
      </c>
      <c r="N43" s="29">
        <v>749</v>
      </c>
      <c r="O43" s="29">
        <v>17313796</v>
      </c>
      <c r="P43" s="29">
        <f t="shared" si="3"/>
        <v>33274</v>
      </c>
      <c r="Q43" s="29">
        <f t="shared" si="4"/>
        <v>2270</v>
      </c>
      <c r="R43" s="29">
        <f t="shared" si="5"/>
        <v>33294</v>
      </c>
    </row>
    <row r="44" spans="1:18" ht="12.75" customHeight="1">
      <c r="A44" s="22"/>
      <c r="B44" s="23" t="s">
        <v>48</v>
      </c>
      <c r="C44" s="24"/>
      <c r="D44" s="25">
        <v>3478</v>
      </c>
      <c r="E44" s="25">
        <v>668</v>
      </c>
      <c r="F44" s="25">
        <v>10</v>
      </c>
      <c r="G44" s="25">
        <v>0</v>
      </c>
      <c r="H44" s="25">
        <v>3468</v>
      </c>
      <c r="I44" s="25">
        <v>668</v>
      </c>
      <c r="J44" s="25">
        <v>1941058</v>
      </c>
      <c r="K44" s="25">
        <v>384</v>
      </c>
      <c r="L44" s="25">
        <v>1940674</v>
      </c>
      <c r="M44" s="25">
        <v>70999188</v>
      </c>
      <c r="N44" s="25">
        <v>1272</v>
      </c>
      <c r="O44" s="25">
        <v>70997916</v>
      </c>
      <c r="P44" s="25">
        <f t="shared" si="3"/>
        <v>36578</v>
      </c>
      <c r="Q44" s="25">
        <f t="shared" si="4"/>
        <v>3313</v>
      </c>
      <c r="R44" s="25">
        <f t="shared" si="5"/>
        <v>36584</v>
      </c>
    </row>
    <row r="45" spans="1:18" ht="12.75" customHeight="1">
      <c r="A45" s="22"/>
      <c r="B45" s="23" t="s">
        <v>49</v>
      </c>
      <c r="C45" s="24"/>
      <c r="D45" s="25">
        <v>1621</v>
      </c>
      <c r="E45" s="25">
        <v>190</v>
      </c>
      <c r="F45" s="25">
        <v>19</v>
      </c>
      <c r="G45" s="25">
        <v>0</v>
      </c>
      <c r="H45" s="25">
        <v>1602</v>
      </c>
      <c r="I45" s="25">
        <v>190</v>
      </c>
      <c r="J45" s="25">
        <v>255124</v>
      </c>
      <c r="K45" s="25">
        <v>373</v>
      </c>
      <c r="L45" s="25">
        <v>254751</v>
      </c>
      <c r="M45" s="25">
        <v>8284059</v>
      </c>
      <c r="N45" s="25">
        <v>1946</v>
      </c>
      <c r="O45" s="25">
        <v>8282113</v>
      </c>
      <c r="P45" s="25">
        <f t="shared" si="3"/>
        <v>32471</v>
      </c>
      <c r="Q45" s="25">
        <f t="shared" si="4"/>
        <v>5217</v>
      </c>
      <c r="R45" s="25">
        <f t="shared" si="5"/>
        <v>32511</v>
      </c>
    </row>
    <row r="46" spans="1:18" ht="12.75" customHeight="1">
      <c r="A46" s="22"/>
      <c r="B46" s="23" t="s">
        <v>50</v>
      </c>
      <c r="C46" s="24"/>
      <c r="D46" s="25">
        <v>2413</v>
      </c>
      <c r="E46" s="25">
        <v>281</v>
      </c>
      <c r="F46" s="25">
        <v>32</v>
      </c>
      <c r="G46" s="25">
        <v>0</v>
      </c>
      <c r="H46" s="25">
        <v>2381</v>
      </c>
      <c r="I46" s="25">
        <v>281</v>
      </c>
      <c r="J46" s="25">
        <v>534179</v>
      </c>
      <c r="K46" s="25">
        <v>566</v>
      </c>
      <c r="L46" s="25">
        <v>533613</v>
      </c>
      <c r="M46" s="25">
        <v>20017076</v>
      </c>
      <c r="N46" s="25">
        <v>2804</v>
      </c>
      <c r="O46" s="25">
        <v>20014272</v>
      </c>
      <c r="P46" s="25">
        <f t="shared" si="3"/>
        <v>37473</v>
      </c>
      <c r="Q46" s="25">
        <f t="shared" si="4"/>
        <v>4954</v>
      </c>
      <c r="R46" s="25">
        <f t="shared" si="5"/>
        <v>37507</v>
      </c>
    </row>
    <row r="47" spans="1:18" ht="12.75" customHeight="1">
      <c r="A47" s="22"/>
      <c r="B47" s="23" t="s">
        <v>51</v>
      </c>
      <c r="C47" s="24"/>
      <c r="D47" s="25">
        <v>4161</v>
      </c>
      <c r="E47" s="25">
        <v>2</v>
      </c>
      <c r="F47" s="25">
        <v>81</v>
      </c>
      <c r="G47" s="25">
        <v>0</v>
      </c>
      <c r="H47" s="25">
        <v>4080</v>
      </c>
      <c r="I47" s="25">
        <v>2</v>
      </c>
      <c r="J47" s="25">
        <v>558248</v>
      </c>
      <c r="K47" s="25">
        <v>1714</v>
      </c>
      <c r="L47" s="25">
        <v>556534</v>
      </c>
      <c r="M47" s="25">
        <v>18632801</v>
      </c>
      <c r="N47" s="25">
        <v>7483</v>
      </c>
      <c r="O47" s="25">
        <v>18625318</v>
      </c>
      <c r="P47" s="25">
        <f t="shared" si="3"/>
        <v>33377</v>
      </c>
      <c r="Q47" s="25">
        <f t="shared" si="4"/>
        <v>4366</v>
      </c>
      <c r="R47" s="25">
        <f t="shared" si="5"/>
        <v>33467</v>
      </c>
    </row>
    <row r="48" spans="1:18" ht="12.75" customHeight="1">
      <c r="A48" s="26"/>
      <c r="B48" s="27" t="s">
        <v>52</v>
      </c>
      <c r="C48" s="28"/>
      <c r="D48" s="29">
        <v>2465</v>
      </c>
      <c r="E48" s="29">
        <v>1</v>
      </c>
      <c r="F48" s="29">
        <v>9</v>
      </c>
      <c r="G48" s="29">
        <v>0</v>
      </c>
      <c r="H48" s="29">
        <v>2456</v>
      </c>
      <c r="I48" s="29">
        <v>1</v>
      </c>
      <c r="J48" s="29">
        <v>476740</v>
      </c>
      <c r="K48" s="29">
        <v>246</v>
      </c>
      <c r="L48" s="29">
        <v>476494</v>
      </c>
      <c r="M48" s="29">
        <v>15514953</v>
      </c>
      <c r="N48" s="29">
        <v>1152</v>
      </c>
      <c r="O48" s="29">
        <v>15513801</v>
      </c>
      <c r="P48" s="29">
        <f t="shared" si="3"/>
        <v>32544</v>
      </c>
      <c r="Q48" s="29">
        <f t="shared" si="4"/>
        <v>4683</v>
      </c>
      <c r="R48" s="29">
        <f t="shared" si="5"/>
        <v>32558</v>
      </c>
    </row>
    <row r="49" spans="1:18" ht="12.75" customHeight="1">
      <c r="A49" s="22"/>
      <c r="B49" s="23" t="s">
        <v>53</v>
      </c>
      <c r="C49" s="24"/>
      <c r="D49" s="25">
        <v>959</v>
      </c>
      <c r="E49" s="25">
        <v>5</v>
      </c>
      <c r="F49" s="25">
        <v>6</v>
      </c>
      <c r="G49" s="25">
        <v>0</v>
      </c>
      <c r="H49" s="25">
        <v>953</v>
      </c>
      <c r="I49" s="25">
        <v>5</v>
      </c>
      <c r="J49" s="25">
        <v>232493</v>
      </c>
      <c r="K49" s="25">
        <v>230</v>
      </c>
      <c r="L49" s="25">
        <v>232263</v>
      </c>
      <c r="M49" s="25">
        <v>6533886</v>
      </c>
      <c r="N49" s="25">
        <v>688</v>
      </c>
      <c r="O49" s="25">
        <v>6533198</v>
      </c>
      <c r="P49" s="25">
        <f t="shared" si="3"/>
        <v>28104</v>
      </c>
      <c r="Q49" s="25">
        <f t="shared" si="4"/>
        <v>2991</v>
      </c>
      <c r="R49" s="25">
        <f t="shared" si="5"/>
        <v>28128</v>
      </c>
    </row>
    <row r="50" spans="1:18" ht="12.75" customHeight="1">
      <c r="A50" s="22"/>
      <c r="B50" s="23" t="s">
        <v>54</v>
      </c>
      <c r="C50" s="24"/>
      <c r="D50" s="25">
        <v>1807</v>
      </c>
      <c r="E50" s="25">
        <v>0</v>
      </c>
      <c r="F50" s="25">
        <v>15</v>
      </c>
      <c r="G50" s="25">
        <v>0</v>
      </c>
      <c r="H50" s="25">
        <v>1792</v>
      </c>
      <c r="I50" s="25">
        <v>0</v>
      </c>
      <c r="J50" s="25">
        <v>547080</v>
      </c>
      <c r="K50" s="25">
        <v>315</v>
      </c>
      <c r="L50" s="25">
        <v>546765</v>
      </c>
      <c r="M50" s="25">
        <v>12297538</v>
      </c>
      <c r="N50" s="25">
        <v>1658</v>
      </c>
      <c r="O50" s="25">
        <v>12295880</v>
      </c>
      <c r="P50" s="25">
        <f t="shared" si="3"/>
        <v>22479</v>
      </c>
      <c r="Q50" s="25">
        <f t="shared" si="4"/>
        <v>5263</v>
      </c>
      <c r="R50" s="25">
        <f t="shared" si="5"/>
        <v>22488</v>
      </c>
    </row>
    <row r="51" spans="1:18" ht="12.75" customHeight="1">
      <c r="A51" s="22"/>
      <c r="B51" s="23" t="s">
        <v>55</v>
      </c>
      <c r="C51" s="24"/>
      <c r="D51" s="25">
        <v>1117</v>
      </c>
      <c r="E51" s="25">
        <v>0</v>
      </c>
      <c r="F51" s="25">
        <v>22</v>
      </c>
      <c r="G51" s="25">
        <v>0</v>
      </c>
      <c r="H51" s="25">
        <v>1095</v>
      </c>
      <c r="I51" s="25">
        <v>0</v>
      </c>
      <c r="J51" s="25">
        <v>229603</v>
      </c>
      <c r="K51" s="25">
        <v>759</v>
      </c>
      <c r="L51" s="25">
        <v>228844</v>
      </c>
      <c r="M51" s="25">
        <v>5800008</v>
      </c>
      <c r="N51" s="25">
        <v>2080</v>
      </c>
      <c r="O51" s="25">
        <v>5797928</v>
      </c>
      <c r="P51" s="25">
        <f t="shared" si="3"/>
        <v>25261</v>
      </c>
      <c r="Q51" s="25">
        <f t="shared" si="4"/>
        <v>2740</v>
      </c>
      <c r="R51" s="25">
        <f t="shared" si="5"/>
        <v>25336</v>
      </c>
    </row>
    <row r="52" spans="1:18" ht="12.75" customHeight="1">
      <c r="A52" s="22"/>
      <c r="B52" s="23" t="s">
        <v>56</v>
      </c>
      <c r="C52" s="24"/>
      <c r="D52" s="25">
        <v>3506</v>
      </c>
      <c r="E52" s="25">
        <v>140</v>
      </c>
      <c r="F52" s="25">
        <v>64</v>
      </c>
      <c r="G52" s="25">
        <v>2</v>
      </c>
      <c r="H52" s="25">
        <v>3442</v>
      </c>
      <c r="I52" s="25">
        <v>138</v>
      </c>
      <c r="J52" s="25">
        <v>728773</v>
      </c>
      <c r="K52" s="25">
        <v>2139</v>
      </c>
      <c r="L52" s="25">
        <v>726634</v>
      </c>
      <c r="M52" s="25">
        <v>19923117</v>
      </c>
      <c r="N52" s="25">
        <v>7331</v>
      </c>
      <c r="O52" s="25">
        <v>19915786</v>
      </c>
      <c r="P52" s="25">
        <f t="shared" si="3"/>
        <v>27338</v>
      </c>
      <c r="Q52" s="25">
        <f t="shared" si="4"/>
        <v>3427</v>
      </c>
      <c r="R52" s="25">
        <f t="shared" si="5"/>
        <v>27408</v>
      </c>
    </row>
    <row r="53" spans="1:18" ht="12.75" customHeight="1">
      <c r="A53" s="26"/>
      <c r="B53" s="27" t="s">
        <v>57</v>
      </c>
      <c r="C53" s="28"/>
      <c r="D53" s="29">
        <v>463</v>
      </c>
      <c r="E53" s="29">
        <v>6</v>
      </c>
      <c r="F53" s="29">
        <v>12</v>
      </c>
      <c r="G53" s="29">
        <v>0</v>
      </c>
      <c r="H53" s="29">
        <v>451</v>
      </c>
      <c r="I53" s="29">
        <v>6</v>
      </c>
      <c r="J53" s="29">
        <v>56457</v>
      </c>
      <c r="K53" s="29">
        <v>317</v>
      </c>
      <c r="L53" s="29">
        <v>56140</v>
      </c>
      <c r="M53" s="29">
        <v>695846</v>
      </c>
      <c r="N53" s="29">
        <v>1150</v>
      </c>
      <c r="O53" s="29">
        <v>694696</v>
      </c>
      <c r="P53" s="29">
        <f t="shared" si="3"/>
        <v>12325</v>
      </c>
      <c r="Q53" s="29">
        <f t="shared" si="4"/>
        <v>3628</v>
      </c>
      <c r="R53" s="29">
        <f t="shared" si="5"/>
        <v>12374</v>
      </c>
    </row>
    <row r="54" spans="1:18" ht="12.75" customHeight="1">
      <c r="A54" s="22"/>
      <c r="B54" s="23" t="s">
        <v>58</v>
      </c>
      <c r="C54" s="24"/>
      <c r="D54" s="25">
        <v>3300</v>
      </c>
      <c r="E54" s="25">
        <v>0</v>
      </c>
      <c r="F54" s="25">
        <v>53</v>
      </c>
      <c r="G54" s="25">
        <v>0</v>
      </c>
      <c r="H54" s="25">
        <v>3247</v>
      </c>
      <c r="I54" s="25">
        <v>0</v>
      </c>
      <c r="J54" s="25">
        <v>588768</v>
      </c>
      <c r="K54" s="25">
        <v>1841</v>
      </c>
      <c r="L54" s="25">
        <v>586927</v>
      </c>
      <c r="M54" s="25">
        <v>13335955</v>
      </c>
      <c r="N54" s="25">
        <v>5682</v>
      </c>
      <c r="O54" s="25">
        <v>13330273</v>
      </c>
      <c r="P54" s="25">
        <f t="shared" si="3"/>
        <v>22651</v>
      </c>
      <c r="Q54" s="25">
        <f t="shared" si="4"/>
        <v>3086</v>
      </c>
      <c r="R54" s="25">
        <f t="shared" si="5"/>
        <v>22712</v>
      </c>
    </row>
    <row r="55" spans="1:18" ht="12.75" customHeight="1">
      <c r="A55" s="22"/>
      <c r="B55" s="23" t="s">
        <v>59</v>
      </c>
      <c r="C55" s="24"/>
      <c r="D55" s="25">
        <v>2494</v>
      </c>
      <c r="E55" s="25">
        <v>182</v>
      </c>
      <c r="F55" s="25">
        <v>42</v>
      </c>
      <c r="G55" s="25">
        <v>2</v>
      </c>
      <c r="H55" s="25">
        <v>2452</v>
      </c>
      <c r="I55" s="25">
        <v>180</v>
      </c>
      <c r="J55" s="25">
        <v>600833</v>
      </c>
      <c r="K55" s="25">
        <v>1378</v>
      </c>
      <c r="L55" s="25">
        <v>599455</v>
      </c>
      <c r="M55" s="25">
        <v>12748622</v>
      </c>
      <c r="N55" s="25">
        <v>4384</v>
      </c>
      <c r="O55" s="25">
        <v>12744238</v>
      </c>
      <c r="P55" s="25">
        <f t="shared" si="3"/>
        <v>21218</v>
      </c>
      <c r="Q55" s="25">
        <f t="shared" si="4"/>
        <v>3181</v>
      </c>
      <c r="R55" s="25">
        <f t="shared" si="5"/>
        <v>21260</v>
      </c>
    </row>
    <row r="56" spans="1:18" ht="12.75" customHeight="1">
      <c r="A56" s="22"/>
      <c r="B56" s="23" t="s">
        <v>60</v>
      </c>
      <c r="C56" s="24"/>
      <c r="D56" s="25">
        <v>2963</v>
      </c>
      <c r="E56" s="25">
        <v>419</v>
      </c>
      <c r="F56" s="25">
        <v>67</v>
      </c>
      <c r="G56" s="25">
        <v>3</v>
      </c>
      <c r="H56" s="25">
        <v>2896</v>
      </c>
      <c r="I56" s="25">
        <v>416</v>
      </c>
      <c r="J56" s="25">
        <v>768538</v>
      </c>
      <c r="K56" s="25">
        <v>2136</v>
      </c>
      <c r="L56" s="25">
        <v>766402</v>
      </c>
      <c r="M56" s="25">
        <v>22176615</v>
      </c>
      <c r="N56" s="25">
        <v>6153</v>
      </c>
      <c r="O56" s="25">
        <v>22170462</v>
      </c>
      <c r="P56" s="25">
        <f t="shared" si="3"/>
        <v>28856</v>
      </c>
      <c r="Q56" s="25">
        <f t="shared" si="4"/>
        <v>2881</v>
      </c>
      <c r="R56" s="25">
        <f t="shared" si="5"/>
        <v>28928</v>
      </c>
    </row>
    <row r="57" spans="1:18" ht="12.75" customHeight="1">
      <c r="A57" s="22"/>
      <c r="B57" s="23" t="s">
        <v>61</v>
      </c>
      <c r="C57" s="24"/>
      <c r="D57" s="25">
        <v>1882</v>
      </c>
      <c r="E57" s="25">
        <v>27</v>
      </c>
      <c r="F57" s="25">
        <v>20</v>
      </c>
      <c r="G57" s="25">
        <v>0</v>
      </c>
      <c r="H57" s="25">
        <v>1862</v>
      </c>
      <c r="I57" s="25">
        <v>27</v>
      </c>
      <c r="J57" s="25">
        <v>309184</v>
      </c>
      <c r="K57" s="25">
        <v>432</v>
      </c>
      <c r="L57" s="25">
        <v>308752</v>
      </c>
      <c r="M57" s="25">
        <v>6347092</v>
      </c>
      <c r="N57" s="25">
        <v>1822</v>
      </c>
      <c r="O57" s="25">
        <v>6345270</v>
      </c>
      <c r="P57" s="25">
        <f t="shared" si="3"/>
        <v>20529</v>
      </c>
      <c r="Q57" s="25">
        <f t="shared" si="4"/>
        <v>4218</v>
      </c>
      <c r="R57" s="25">
        <f t="shared" si="5"/>
        <v>20551</v>
      </c>
    </row>
    <row r="58" spans="1:18" ht="12.75" customHeight="1">
      <c r="A58" s="26"/>
      <c r="B58" s="27" t="s">
        <v>62</v>
      </c>
      <c r="C58" s="28"/>
      <c r="D58" s="29">
        <v>1217</v>
      </c>
      <c r="E58" s="29">
        <v>1</v>
      </c>
      <c r="F58" s="29">
        <v>19</v>
      </c>
      <c r="G58" s="29">
        <v>0</v>
      </c>
      <c r="H58" s="29">
        <v>1198</v>
      </c>
      <c r="I58" s="29">
        <v>1</v>
      </c>
      <c r="J58" s="29">
        <v>112959</v>
      </c>
      <c r="K58" s="29">
        <v>436</v>
      </c>
      <c r="L58" s="29">
        <v>112523</v>
      </c>
      <c r="M58" s="29">
        <v>2679766</v>
      </c>
      <c r="N58" s="29">
        <v>1706</v>
      </c>
      <c r="O58" s="29">
        <v>2678060</v>
      </c>
      <c r="P58" s="29">
        <f t="shared" si="3"/>
        <v>23723</v>
      </c>
      <c r="Q58" s="29">
        <f t="shared" si="4"/>
        <v>3913</v>
      </c>
      <c r="R58" s="29">
        <f t="shared" si="5"/>
        <v>23800</v>
      </c>
    </row>
    <row r="59" spans="1:18" ht="12.75" customHeight="1">
      <c r="A59" s="22"/>
      <c r="B59" s="23" t="s">
        <v>63</v>
      </c>
      <c r="C59" s="24"/>
      <c r="D59" s="25">
        <v>1000</v>
      </c>
      <c r="E59" s="25">
        <v>8</v>
      </c>
      <c r="F59" s="25">
        <v>16</v>
      </c>
      <c r="G59" s="25">
        <v>0</v>
      </c>
      <c r="H59" s="25">
        <v>984</v>
      </c>
      <c r="I59" s="25">
        <v>8</v>
      </c>
      <c r="J59" s="25">
        <v>143253</v>
      </c>
      <c r="K59" s="25">
        <v>237</v>
      </c>
      <c r="L59" s="25">
        <v>143016</v>
      </c>
      <c r="M59" s="25">
        <v>3409959</v>
      </c>
      <c r="N59" s="25">
        <v>833</v>
      </c>
      <c r="O59" s="25">
        <v>3409126</v>
      </c>
      <c r="P59" s="25">
        <f t="shared" si="3"/>
        <v>23804</v>
      </c>
      <c r="Q59" s="25">
        <f t="shared" si="4"/>
        <v>3515</v>
      </c>
      <c r="R59" s="25">
        <f t="shared" si="5"/>
        <v>23837</v>
      </c>
    </row>
    <row r="60" spans="1:18" ht="12.75" customHeight="1">
      <c r="A60" s="22"/>
      <c r="B60" s="23" t="s">
        <v>64</v>
      </c>
      <c r="C60" s="24"/>
      <c r="D60" s="25">
        <v>2034</v>
      </c>
      <c r="E60" s="25">
        <v>11</v>
      </c>
      <c r="F60" s="25">
        <v>36</v>
      </c>
      <c r="G60" s="25">
        <v>0</v>
      </c>
      <c r="H60" s="25">
        <v>1998</v>
      </c>
      <c r="I60" s="25">
        <v>11</v>
      </c>
      <c r="J60" s="25">
        <v>294340</v>
      </c>
      <c r="K60" s="25">
        <v>975</v>
      </c>
      <c r="L60" s="25">
        <v>293365</v>
      </c>
      <c r="M60" s="25">
        <v>7711333</v>
      </c>
      <c r="N60" s="25">
        <v>4506</v>
      </c>
      <c r="O60" s="25">
        <v>7706827</v>
      </c>
      <c r="P60" s="25">
        <f t="shared" si="3"/>
        <v>26199</v>
      </c>
      <c r="Q60" s="25">
        <f t="shared" si="4"/>
        <v>4622</v>
      </c>
      <c r="R60" s="25">
        <f t="shared" si="5"/>
        <v>26270</v>
      </c>
    </row>
    <row r="61" spans="1:18" ht="12.75" customHeight="1">
      <c r="A61" s="22"/>
      <c r="B61" s="23" t="s">
        <v>65</v>
      </c>
      <c r="C61" s="24"/>
      <c r="D61" s="25">
        <v>624</v>
      </c>
      <c r="E61" s="25">
        <v>7</v>
      </c>
      <c r="F61" s="25">
        <v>5</v>
      </c>
      <c r="G61" s="25">
        <v>0</v>
      </c>
      <c r="H61" s="25">
        <v>619</v>
      </c>
      <c r="I61" s="25">
        <v>7</v>
      </c>
      <c r="J61" s="25">
        <v>89121</v>
      </c>
      <c r="K61" s="25">
        <v>188</v>
      </c>
      <c r="L61" s="25">
        <v>88933</v>
      </c>
      <c r="M61" s="25">
        <v>2261072</v>
      </c>
      <c r="N61" s="25">
        <v>626</v>
      </c>
      <c r="O61" s="25">
        <v>2260446</v>
      </c>
      <c r="P61" s="25">
        <f t="shared" si="3"/>
        <v>25371</v>
      </c>
      <c r="Q61" s="25">
        <f t="shared" si="4"/>
        <v>3330</v>
      </c>
      <c r="R61" s="25">
        <f t="shared" si="5"/>
        <v>25417</v>
      </c>
    </row>
    <row r="62" spans="1:18" ht="12.75" customHeight="1">
      <c r="A62" s="22"/>
      <c r="B62" s="23" t="s">
        <v>66</v>
      </c>
      <c r="C62" s="24"/>
      <c r="D62" s="25">
        <v>301</v>
      </c>
      <c r="E62" s="25">
        <v>5</v>
      </c>
      <c r="F62" s="25">
        <v>8</v>
      </c>
      <c r="G62" s="25">
        <v>0</v>
      </c>
      <c r="H62" s="25">
        <v>293</v>
      </c>
      <c r="I62" s="25">
        <v>5</v>
      </c>
      <c r="J62" s="25">
        <v>34344</v>
      </c>
      <c r="K62" s="25">
        <v>158</v>
      </c>
      <c r="L62" s="25">
        <v>34186</v>
      </c>
      <c r="M62" s="25">
        <v>573220</v>
      </c>
      <c r="N62" s="25">
        <v>979</v>
      </c>
      <c r="O62" s="25">
        <v>572241</v>
      </c>
      <c r="P62" s="25">
        <f t="shared" si="3"/>
        <v>16691</v>
      </c>
      <c r="Q62" s="25">
        <f t="shared" si="4"/>
        <v>6196</v>
      </c>
      <c r="R62" s="25">
        <f t="shared" si="5"/>
        <v>16739</v>
      </c>
    </row>
    <row r="63" spans="1:18" ht="12.75" customHeight="1">
      <c r="A63" s="26"/>
      <c r="B63" s="27" t="s">
        <v>67</v>
      </c>
      <c r="C63" s="28"/>
      <c r="D63" s="29">
        <v>2094</v>
      </c>
      <c r="E63" s="29">
        <v>25</v>
      </c>
      <c r="F63" s="29">
        <v>21</v>
      </c>
      <c r="G63" s="29">
        <v>0</v>
      </c>
      <c r="H63" s="29">
        <v>2073</v>
      </c>
      <c r="I63" s="29">
        <v>25</v>
      </c>
      <c r="J63" s="29">
        <v>359173</v>
      </c>
      <c r="K63" s="29">
        <v>1028</v>
      </c>
      <c r="L63" s="29">
        <v>358145</v>
      </c>
      <c r="M63" s="29">
        <v>9062384</v>
      </c>
      <c r="N63" s="29">
        <v>1889</v>
      </c>
      <c r="O63" s="29">
        <v>9060495</v>
      </c>
      <c r="P63" s="29">
        <f t="shared" si="3"/>
        <v>25231</v>
      </c>
      <c r="Q63" s="29">
        <f t="shared" si="4"/>
        <v>1838</v>
      </c>
      <c r="R63" s="29">
        <f t="shared" si="5"/>
        <v>25298</v>
      </c>
    </row>
    <row r="64" spans="1:18" ht="12.75" customHeight="1">
      <c r="A64" s="33"/>
      <c r="B64" s="34" t="s">
        <v>68</v>
      </c>
      <c r="C64" s="35"/>
      <c r="D64" s="36">
        <v>5804</v>
      </c>
      <c r="E64" s="36">
        <v>202</v>
      </c>
      <c r="F64" s="36">
        <v>22</v>
      </c>
      <c r="G64" s="36">
        <v>1</v>
      </c>
      <c r="H64" s="36">
        <v>5782</v>
      </c>
      <c r="I64" s="36">
        <v>201</v>
      </c>
      <c r="J64" s="36">
        <v>2683795</v>
      </c>
      <c r="K64" s="36">
        <v>628</v>
      </c>
      <c r="L64" s="36">
        <v>2683167</v>
      </c>
      <c r="M64" s="36">
        <v>82014096</v>
      </c>
      <c r="N64" s="36">
        <v>2186</v>
      </c>
      <c r="O64" s="36">
        <v>82011910</v>
      </c>
      <c r="P64" s="36">
        <f t="shared" si="3"/>
        <v>30559</v>
      </c>
      <c r="Q64" s="36">
        <f t="shared" si="4"/>
        <v>3481</v>
      </c>
      <c r="R64" s="36">
        <f t="shared" si="5"/>
        <v>30565</v>
      </c>
    </row>
    <row r="65" spans="1:18" ht="12.75" customHeight="1">
      <c r="A65" s="22"/>
      <c r="B65" s="23" t="s">
        <v>69</v>
      </c>
      <c r="C65" s="24"/>
      <c r="D65" s="25">
        <v>2479</v>
      </c>
      <c r="E65" s="25">
        <v>6</v>
      </c>
      <c r="F65" s="25">
        <v>38</v>
      </c>
      <c r="G65" s="25">
        <v>0</v>
      </c>
      <c r="H65" s="25">
        <v>2441</v>
      </c>
      <c r="I65" s="25">
        <v>6</v>
      </c>
      <c r="J65" s="25">
        <v>416667</v>
      </c>
      <c r="K65" s="25">
        <v>991</v>
      </c>
      <c r="L65" s="25">
        <v>415676</v>
      </c>
      <c r="M65" s="25">
        <v>10687396</v>
      </c>
      <c r="N65" s="25">
        <v>2783</v>
      </c>
      <c r="O65" s="25">
        <v>10684613</v>
      </c>
      <c r="P65" s="25">
        <f t="shared" si="3"/>
        <v>25650</v>
      </c>
      <c r="Q65" s="25">
        <f t="shared" si="4"/>
        <v>2808</v>
      </c>
      <c r="R65" s="25">
        <f t="shared" si="5"/>
        <v>25704</v>
      </c>
    </row>
    <row r="66" spans="1:18" ht="12.75" customHeight="1">
      <c r="A66" s="22"/>
      <c r="B66" s="23" t="s">
        <v>70</v>
      </c>
      <c r="C66" s="24"/>
      <c r="D66" s="25">
        <v>907</v>
      </c>
      <c r="E66" s="25">
        <v>0</v>
      </c>
      <c r="F66" s="25">
        <v>14</v>
      </c>
      <c r="G66" s="25">
        <v>0</v>
      </c>
      <c r="H66" s="25">
        <v>893</v>
      </c>
      <c r="I66" s="25">
        <v>0</v>
      </c>
      <c r="J66" s="25">
        <v>203288</v>
      </c>
      <c r="K66" s="25">
        <v>276</v>
      </c>
      <c r="L66" s="25">
        <v>203012</v>
      </c>
      <c r="M66" s="25">
        <v>6348287</v>
      </c>
      <c r="N66" s="25">
        <v>1765</v>
      </c>
      <c r="O66" s="25">
        <v>6346522</v>
      </c>
      <c r="P66" s="25">
        <f t="shared" si="3"/>
        <v>31228</v>
      </c>
      <c r="Q66" s="25">
        <f t="shared" si="4"/>
        <v>6395</v>
      </c>
      <c r="R66" s="25">
        <f t="shared" si="5"/>
        <v>31262</v>
      </c>
    </row>
    <row r="67" spans="1:18" ht="12.75" customHeight="1">
      <c r="A67" s="22"/>
      <c r="B67" s="23" t="s">
        <v>71</v>
      </c>
      <c r="C67" s="24"/>
      <c r="D67" s="25">
        <v>942</v>
      </c>
      <c r="E67" s="25">
        <v>0</v>
      </c>
      <c r="F67" s="25">
        <v>20</v>
      </c>
      <c r="G67" s="25">
        <v>0</v>
      </c>
      <c r="H67" s="25">
        <v>922</v>
      </c>
      <c r="I67" s="25">
        <v>0</v>
      </c>
      <c r="J67" s="25">
        <v>162372</v>
      </c>
      <c r="K67" s="25">
        <v>601</v>
      </c>
      <c r="L67" s="25">
        <v>161771</v>
      </c>
      <c r="M67" s="25">
        <v>3703487</v>
      </c>
      <c r="N67" s="25">
        <v>1946</v>
      </c>
      <c r="O67" s="25">
        <v>3701541</v>
      </c>
      <c r="P67" s="25">
        <f t="shared" si="3"/>
        <v>22809</v>
      </c>
      <c r="Q67" s="25">
        <f t="shared" si="4"/>
        <v>3238</v>
      </c>
      <c r="R67" s="25">
        <f t="shared" si="5"/>
        <v>22881</v>
      </c>
    </row>
    <row r="68" spans="1:18" ht="12.75" customHeight="1">
      <c r="A68" s="37"/>
      <c r="B68" s="38" t="s">
        <v>72</v>
      </c>
      <c r="C68" s="39"/>
      <c r="D68" s="40">
        <v>1859</v>
      </c>
      <c r="E68" s="40">
        <v>3</v>
      </c>
      <c r="F68" s="40">
        <v>54</v>
      </c>
      <c r="G68" s="40">
        <v>0</v>
      </c>
      <c r="H68" s="40">
        <v>1805</v>
      </c>
      <c r="I68" s="40">
        <v>3</v>
      </c>
      <c r="J68" s="40">
        <v>278267</v>
      </c>
      <c r="K68" s="40">
        <v>1589</v>
      </c>
      <c r="L68" s="40">
        <v>276678</v>
      </c>
      <c r="M68" s="40">
        <v>7286238</v>
      </c>
      <c r="N68" s="40">
        <v>3777</v>
      </c>
      <c r="O68" s="40">
        <v>7282461</v>
      </c>
      <c r="P68" s="40">
        <f t="shared" si="3"/>
        <v>26184</v>
      </c>
      <c r="Q68" s="40">
        <f t="shared" si="4"/>
        <v>2377</v>
      </c>
      <c r="R68" s="40">
        <f t="shared" si="5"/>
        <v>26321</v>
      </c>
    </row>
    <row r="69" spans="1:18" ht="12.75" customHeight="1">
      <c r="A69" s="41"/>
      <c r="B69" s="42" t="s">
        <v>73</v>
      </c>
      <c r="C69" s="43"/>
      <c r="D69" s="44">
        <f aca="true" t="shared" si="6" ref="D69:O69">SUM(D9:D10)</f>
        <v>209527</v>
      </c>
      <c r="E69" s="45">
        <f t="shared" si="6"/>
        <v>12644</v>
      </c>
      <c r="F69" s="45">
        <f t="shared" si="6"/>
        <v>1112</v>
      </c>
      <c r="G69" s="45">
        <f t="shared" si="6"/>
        <v>23</v>
      </c>
      <c r="H69" s="45">
        <f t="shared" si="6"/>
        <v>208415</v>
      </c>
      <c r="I69" s="45">
        <f t="shared" si="6"/>
        <v>12621</v>
      </c>
      <c r="J69" s="45">
        <f t="shared" si="6"/>
        <v>95194499</v>
      </c>
      <c r="K69" s="45">
        <f t="shared" si="6"/>
        <v>23820</v>
      </c>
      <c r="L69" s="46">
        <f t="shared" si="6"/>
        <v>95170679</v>
      </c>
      <c r="M69" s="45">
        <f t="shared" si="6"/>
        <v>4996594701</v>
      </c>
      <c r="N69" s="45">
        <f t="shared" si="6"/>
        <v>116792</v>
      </c>
      <c r="O69" s="45">
        <f t="shared" si="6"/>
        <v>4996477909</v>
      </c>
      <c r="P69" s="45">
        <f t="shared" si="3"/>
        <v>52488</v>
      </c>
      <c r="Q69" s="45">
        <f t="shared" si="4"/>
        <v>4903</v>
      </c>
      <c r="R69" s="47">
        <f t="shared" si="5"/>
        <v>52500</v>
      </c>
    </row>
    <row r="70" spans="1:18" ht="12.75" customHeight="1">
      <c r="A70" s="48"/>
      <c r="B70" s="49" t="s">
        <v>86</v>
      </c>
      <c r="C70" s="50"/>
      <c r="D70" s="51">
        <f aca="true" t="shared" si="7" ref="D70:O70">SUM(D11:D36)</f>
        <v>223659</v>
      </c>
      <c r="E70" s="51">
        <f t="shared" si="7"/>
        <v>15103</v>
      </c>
      <c r="F70" s="51">
        <f t="shared" si="7"/>
        <v>3114</v>
      </c>
      <c r="G70" s="51">
        <f t="shared" si="7"/>
        <v>29</v>
      </c>
      <c r="H70" s="51">
        <f t="shared" si="7"/>
        <v>220545</v>
      </c>
      <c r="I70" s="51">
        <f t="shared" si="7"/>
        <v>15074</v>
      </c>
      <c r="J70" s="51">
        <f t="shared" si="7"/>
        <v>56902072</v>
      </c>
      <c r="K70" s="51">
        <f t="shared" si="7"/>
        <v>96180</v>
      </c>
      <c r="L70" s="52">
        <f t="shared" si="7"/>
        <v>56805892</v>
      </c>
      <c r="M70" s="51">
        <f t="shared" si="7"/>
        <v>1964081568</v>
      </c>
      <c r="N70" s="51">
        <f t="shared" si="7"/>
        <v>322798</v>
      </c>
      <c r="O70" s="51">
        <f t="shared" si="7"/>
        <v>1963758770</v>
      </c>
      <c r="P70" s="51">
        <f t="shared" si="3"/>
        <v>34517</v>
      </c>
      <c r="Q70" s="51">
        <f t="shared" si="4"/>
        <v>3356</v>
      </c>
      <c r="R70" s="53">
        <f t="shared" si="5"/>
        <v>34570</v>
      </c>
    </row>
    <row r="71" spans="1:18" ht="12.75" customHeight="1">
      <c r="A71" s="48"/>
      <c r="B71" s="49" t="s">
        <v>87</v>
      </c>
      <c r="C71" s="50"/>
      <c r="D71" s="51">
        <f aca="true" t="shared" si="8" ref="D71:O71">SUM(D37:D68)</f>
        <v>77046</v>
      </c>
      <c r="E71" s="51">
        <f t="shared" si="8"/>
        <v>2209</v>
      </c>
      <c r="F71" s="51">
        <f t="shared" si="8"/>
        <v>815</v>
      </c>
      <c r="G71" s="51">
        <f t="shared" si="8"/>
        <v>8</v>
      </c>
      <c r="H71" s="51">
        <f t="shared" si="8"/>
        <v>76231</v>
      </c>
      <c r="I71" s="51">
        <f t="shared" si="8"/>
        <v>2201</v>
      </c>
      <c r="J71" s="51">
        <f t="shared" si="8"/>
        <v>19206468</v>
      </c>
      <c r="K71" s="51">
        <f t="shared" si="8"/>
        <v>22890</v>
      </c>
      <c r="L71" s="52">
        <f t="shared" si="8"/>
        <v>19183578</v>
      </c>
      <c r="M71" s="51">
        <f t="shared" si="8"/>
        <v>615408219</v>
      </c>
      <c r="N71" s="51">
        <f t="shared" si="8"/>
        <v>79870</v>
      </c>
      <c r="O71" s="51">
        <f t="shared" si="8"/>
        <v>615328349</v>
      </c>
      <c r="P71" s="51">
        <f t="shared" si="3"/>
        <v>32042</v>
      </c>
      <c r="Q71" s="51">
        <f t="shared" si="4"/>
        <v>3489</v>
      </c>
      <c r="R71" s="53">
        <f t="shared" si="5"/>
        <v>32076</v>
      </c>
    </row>
    <row r="72" spans="1:18" ht="12.75" customHeight="1">
      <c r="A72" s="54"/>
      <c r="B72" s="55" t="s">
        <v>88</v>
      </c>
      <c r="C72" s="56"/>
      <c r="D72" s="57">
        <f aca="true" t="shared" si="9" ref="D72:O72">D69+D70+D71</f>
        <v>510232</v>
      </c>
      <c r="E72" s="57">
        <f t="shared" si="9"/>
        <v>29956</v>
      </c>
      <c r="F72" s="57">
        <f t="shared" si="9"/>
        <v>5041</v>
      </c>
      <c r="G72" s="57">
        <f t="shared" si="9"/>
        <v>60</v>
      </c>
      <c r="H72" s="57">
        <f t="shared" si="9"/>
        <v>505191</v>
      </c>
      <c r="I72" s="57">
        <f t="shared" si="9"/>
        <v>29896</v>
      </c>
      <c r="J72" s="57">
        <f t="shared" si="9"/>
        <v>171303039</v>
      </c>
      <c r="K72" s="57">
        <f t="shared" si="9"/>
        <v>142890</v>
      </c>
      <c r="L72" s="58">
        <f t="shared" si="9"/>
        <v>171160149</v>
      </c>
      <c r="M72" s="57">
        <f t="shared" si="9"/>
        <v>7576084488</v>
      </c>
      <c r="N72" s="57">
        <f t="shared" si="9"/>
        <v>519460</v>
      </c>
      <c r="O72" s="57">
        <f t="shared" si="9"/>
        <v>7575565028</v>
      </c>
      <c r="P72" s="57">
        <f t="shared" si="3"/>
        <v>44226</v>
      </c>
      <c r="Q72" s="57">
        <f t="shared" si="4"/>
        <v>3635</v>
      </c>
      <c r="R72" s="59">
        <f t="shared" si="5"/>
        <v>44260</v>
      </c>
    </row>
  </sheetData>
  <mergeCells count="15">
    <mergeCell ref="M5:O5"/>
    <mergeCell ref="P5:R5"/>
    <mergeCell ref="B5:B8"/>
    <mergeCell ref="D6:E6"/>
    <mergeCell ref="F6:G6"/>
    <mergeCell ref="H6:I6"/>
    <mergeCell ref="D7:D8"/>
    <mergeCell ref="F7:F8"/>
    <mergeCell ref="H7:H8"/>
    <mergeCell ref="D5:I5"/>
    <mergeCell ref="A1:L1"/>
    <mergeCell ref="A2:L2"/>
    <mergeCell ref="A3:L3"/>
    <mergeCell ref="A4:L4"/>
    <mergeCell ref="J5:L5"/>
  </mergeCells>
  <printOptions/>
  <pageMargins left="0.5905511811023623" right="0.5905511811023623" top="0.5905511811023623" bottom="0.5905511811023623" header="0.31496062992125984" footer="0.31496062992125984"/>
  <pageSetup firstPageNumber="141" useFirstPageNumber="1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2013-03-25T10:38:56Z</cp:lastPrinted>
  <dcterms:created xsi:type="dcterms:W3CDTF">2013-03-25T09:56:54Z</dcterms:created>
  <dcterms:modified xsi:type="dcterms:W3CDTF">2013-03-25T10:39:01Z</dcterms:modified>
  <cp:category/>
  <cp:version/>
  <cp:contentType/>
  <cp:contentStatus/>
</cp:coreProperties>
</file>