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08-1（概家）" sheetId="1" r:id="rId1"/>
    <sheet name="08-2（概家）" sheetId="2" r:id="rId2"/>
  </sheets>
  <definedNames>
    <definedName name="_">#REF!</definedName>
    <definedName name="\P">#REF!</definedName>
    <definedName name="\Q">#REF!</definedName>
    <definedName name="\X">#REF!</definedName>
    <definedName name="_xlnm.Print_Area" localSheetId="0">'08-1（概家）'!$A$1:$Q$57</definedName>
    <definedName name="PRINT_AREA_MI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<sst xmlns="http://schemas.openxmlformats.org/spreadsheetml/2006/main" count="214" uniqueCount="152">
  <si>
    <t>(ﾆ/ｲ)</t>
  </si>
  <si>
    <t>(ﾎ/ﾛ)</t>
  </si>
  <si>
    <t>(ﾍ/ﾊ)</t>
  </si>
  <si>
    <t>(ｲ)</t>
  </si>
  <si>
    <t>(ﾛ)</t>
  </si>
  <si>
    <t>(ﾊ)</t>
  </si>
  <si>
    <t>(ﾆ)</t>
  </si>
  <si>
    <t>(ﾎ)</t>
  </si>
  <si>
    <t>(ﾍ)</t>
  </si>
  <si>
    <t>　（注）</t>
  </si>
  <si>
    <t xml:space="preserve"> Ｒ  Ｃ  造（鉄筋コンクリート造）</t>
  </si>
  <si>
    <t xml:space="preserve"> Ｓ      造（鉄筋造）</t>
  </si>
  <si>
    <t xml:space="preserve"> Ｌ Ｇ Ｓ造（軽量鉄骨造）</t>
  </si>
  <si>
    <t xml:space="preserve"> Ｓ Ｒ Ｃ造（鉄骨鉄筋コンクリート造）</t>
  </si>
  <si>
    <t xml:space="preserve">区   分 </t>
  </si>
  <si>
    <t>棟              数          （棟）</t>
  </si>
  <si>
    <t>床   　面  　　積   （㎡）</t>
  </si>
  <si>
    <t>決   定   価   格   （千円）</t>
  </si>
  <si>
    <t>単位当たり価格（円）</t>
  </si>
  <si>
    <t>法定免税点</t>
  </si>
  <si>
    <t>総　数</t>
  </si>
  <si>
    <t>市町村名</t>
  </si>
  <si>
    <t>床  面　積　　（㎡）</t>
  </si>
  <si>
    <t>法定免税点</t>
  </si>
  <si>
    <t>総　　数</t>
  </si>
  <si>
    <t>未満のもの</t>
  </si>
  <si>
    <t>以上のもの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</si>
  <si>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</si>
  <si>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</si>
  <si>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</si>
  <si>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</si>
  <si>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</si>
  <si>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</si>
  <si>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</si>
  <si>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</si>
  <si>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</si>
  <si>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</si>
  <si>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</si>
  <si>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</si>
  <si>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</si>
  <si>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</si>
  <si>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</si>
  <si>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</si>
  <si>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</si>
  <si>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</si>
  <si>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</si>
  <si>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</si>
  <si>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</si>
  <si>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</si>
  <si>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</si>
  <si>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</si>
  <si>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</si>
  <si>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</si>
  <si>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</si>
  <si>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</si>
  <si>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</si>
  <si>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</si>
  <si>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</si>
  <si>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</si>
  <si>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</si>
  <si>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</si>
  <si>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</si>
  <si>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</si>
  <si>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</si>
  <si>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</si>
  <si>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</si>
  <si>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</si>
  <si>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</si>
  <si>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</si>
  <si>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</si>
  <si>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</si>
  <si>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</si>
  <si>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</si>
  <si>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</si>
  <si>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</si>
  <si>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</si>
  <si>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</si>
  <si>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</si>
  <si>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</si>
  <si>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</si>
  <si>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</si>
  <si>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</si>
  <si>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</si>
  <si>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</si>
  <si>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</si>
  <si>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</si>
  <si>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</si>
  <si>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</si>
  <si>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その２　家屋に関する概要調書</t>
  </si>
  <si>
    <t>８　木造以外の家屋に関する調</t>
  </si>
  <si>
    <t>　（１）総　括</t>
  </si>
  <si>
    <t>　（２）市町村別</t>
  </si>
  <si>
    <t>法定免税点</t>
  </si>
  <si>
    <t>未満のもの</t>
  </si>
  <si>
    <t>以上のもの</t>
  </si>
  <si>
    <t>総    数</t>
  </si>
  <si>
    <t>法定免税点</t>
  </si>
  <si>
    <t>総    額</t>
  </si>
  <si>
    <t>棟　数</t>
  </si>
  <si>
    <t>主たる</t>
  </si>
  <si>
    <t>以上のもの</t>
  </si>
  <si>
    <t>用途以外の</t>
  </si>
  <si>
    <t>種　類</t>
  </si>
  <si>
    <t>構   造</t>
  </si>
  <si>
    <t>棟数</t>
  </si>
  <si>
    <t>Ｓ Ｒ Ｃ造</t>
  </si>
  <si>
    <t>事務所</t>
  </si>
  <si>
    <t>Ｒ  Ｃ  造</t>
  </si>
  <si>
    <t>店舗</t>
  </si>
  <si>
    <t>Ｓ      造</t>
  </si>
  <si>
    <t>百貨店</t>
  </si>
  <si>
    <t>Ｌ Ｇ Ｓ造</t>
  </si>
  <si>
    <t>銀行</t>
  </si>
  <si>
    <t>れんが造等</t>
  </si>
  <si>
    <t>そ  の  他</t>
  </si>
  <si>
    <t>計</t>
  </si>
  <si>
    <t>Ｓ Ｒ Ｃ造</t>
  </si>
  <si>
    <t>住宅</t>
  </si>
  <si>
    <t>Ｒ  Ｃ  造</t>
  </si>
  <si>
    <t>Ｓ      造</t>
  </si>
  <si>
    <t>Ｌ Ｇ Ｓ造</t>
  </si>
  <si>
    <t>アパート</t>
  </si>
  <si>
    <t>病院</t>
  </si>
  <si>
    <t>ホテル</t>
  </si>
  <si>
    <t>工場</t>
  </si>
  <si>
    <t>倉庫</t>
  </si>
  <si>
    <t>Ｌ Ｇ Ｓ造</t>
  </si>
  <si>
    <t>れんが造等</t>
  </si>
  <si>
    <t>市場</t>
  </si>
  <si>
    <t>そ  の  他</t>
  </si>
  <si>
    <t>計</t>
  </si>
  <si>
    <t>Ｓ Ｒ Ｃ造</t>
  </si>
  <si>
    <t>Ｒ  Ｃ  造</t>
  </si>
  <si>
    <t>Ｓ      造</t>
  </si>
  <si>
    <t>その他</t>
  </si>
  <si>
    <t>合計</t>
  </si>
  <si>
    <t xml:space="preserve"> れんが造等（れんが造・コンクリートブロック造）</t>
  </si>
  <si>
    <t>平成２３年度固定資産の評価等に関する概要調書</t>
  </si>
  <si>
    <t>棟　　　　数  　 (棟)</t>
  </si>
  <si>
    <t>決　　定　　価　　格　　（千円）</t>
  </si>
  <si>
    <t>単位当たり価格（円）</t>
  </si>
  <si>
    <t>総　     数</t>
  </si>
  <si>
    <t>法定免税点未満のもの</t>
  </si>
  <si>
    <t>法定免税点以上のもの</t>
  </si>
  <si>
    <t>棟  数</t>
  </si>
  <si>
    <t>主たる用途</t>
  </si>
  <si>
    <t>総　　額</t>
  </si>
  <si>
    <t>以外の棟数</t>
  </si>
  <si>
    <t>都市計</t>
  </si>
  <si>
    <t>町村計</t>
  </si>
  <si>
    <t>県計</t>
  </si>
  <si>
    <t>（つづき）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</si>
</sst>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.00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Ｐ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143">
    <xf numFmtId="0" fontId="0" fillId="0" borderId="0" xfId="0" applyAlignment="1">
      <alignment vertical="center"/>
    </xf>
    <xf numFmtId="0" fontId="7" fillId="0" borderId="0" xfId="22" applyNumberFormat="1" applyFont="1" applyFill="1" applyAlignment="1" applyProtection="1">
      <alignment vertical="center"/>
      <protection/>
    </xf>
    <xf numFmtId="0" fontId="7" fillId="0" borderId="1" xfId="22" applyNumberFormat="1" applyFont="1" applyFill="1" applyBorder="1" applyAlignment="1" applyProtection="1">
      <alignment vertical="center"/>
      <protection/>
    </xf>
    <xf numFmtId="0" fontId="7" fillId="0" borderId="2" xfId="22" applyNumberFormat="1" applyFont="1" applyFill="1" applyBorder="1" applyAlignment="1" applyProtection="1">
      <alignment horizontal="right" vertical="center"/>
      <protection/>
    </xf>
    <xf numFmtId="0" fontId="7" fillId="0" borderId="3" xfId="22" applyNumberFormat="1" applyFont="1" applyFill="1" applyBorder="1" applyAlignment="1" applyProtection="1">
      <alignment vertical="center"/>
      <protection/>
    </xf>
    <xf numFmtId="0" fontId="7" fillId="0" borderId="0" xfId="22" applyNumberFormat="1" applyFont="1" applyFill="1" applyBorder="1" applyAlignment="1" applyProtection="1">
      <alignment vertical="center"/>
      <protection/>
    </xf>
    <xf numFmtId="0" fontId="7" fillId="0" borderId="4" xfId="22" applyNumberFormat="1" applyFont="1" applyFill="1" applyBorder="1" applyAlignment="1" applyProtection="1">
      <alignment horizontal="center" vertical="center"/>
      <protection/>
    </xf>
    <xf numFmtId="0" fontId="7" fillId="0" borderId="5" xfId="22" applyNumberFormat="1" applyFont="1" applyFill="1" applyBorder="1" applyAlignment="1" applyProtection="1">
      <alignment vertical="center"/>
      <protection/>
    </xf>
    <xf numFmtId="0" fontId="7" fillId="0" borderId="5" xfId="22" applyNumberFormat="1" applyFont="1" applyFill="1" applyBorder="1" applyAlignment="1" applyProtection="1">
      <alignment horizontal="center" vertical="center"/>
      <protection/>
    </xf>
    <xf numFmtId="0" fontId="7" fillId="0" borderId="6" xfId="22" applyNumberFormat="1" applyFont="1" applyFill="1" applyBorder="1" applyAlignment="1" applyProtection="1">
      <alignment vertical="center"/>
      <protection/>
    </xf>
    <xf numFmtId="0" fontId="7" fillId="0" borderId="7" xfId="22" applyNumberFormat="1" applyFont="1" applyFill="1" applyBorder="1" applyAlignment="1" applyProtection="1">
      <alignment horizontal="center" vertical="center"/>
      <protection/>
    </xf>
    <xf numFmtId="0" fontId="7" fillId="0" borderId="8" xfId="22" applyNumberFormat="1" applyFont="1" applyFill="1" applyBorder="1" applyAlignment="1" applyProtection="1">
      <alignment horizontal="center" vertical="center"/>
      <protection/>
    </xf>
    <xf numFmtId="0" fontId="7" fillId="0" borderId="9" xfId="22" applyNumberFormat="1" applyFont="1" applyFill="1" applyBorder="1" applyAlignment="1" applyProtection="1">
      <alignment horizontal="center" vertical="center"/>
      <protection/>
    </xf>
    <xf numFmtId="0" fontId="7" fillId="0" borderId="7" xfId="22" applyNumberFormat="1" applyFont="1" applyFill="1" applyBorder="1" applyAlignment="1" applyProtection="1">
      <alignment vertical="center"/>
      <protection/>
    </xf>
    <xf numFmtId="0" fontId="7" fillId="0" borderId="10" xfId="22" applyNumberFormat="1" applyFont="1" applyFill="1" applyBorder="1" applyAlignment="1" applyProtection="1">
      <alignment vertical="center"/>
      <protection/>
    </xf>
    <xf numFmtId="38" fontId="7" fillId="0" borderId="5" xfId="17" applyFont="1" applyFill="1" applyBorder="1" applyAlignment="1" applyProtection="1">
      <alignment vertical="center"/>
      <protection/>
    </xf>
    <xf numFmtId="38" fontId="7" fillId="0" borderId="11" xfId="17" applyFont="1" applyFill="1" applyBorder="1" applyAlignment="1" applyProtection="1">
      <alignment vertical="center"/>
      <protection/>
    </xf>
    <xf numFmtId="38" fontId="7" fillId="0" borderId="6" xfId="17" applyFont="1" applyFill="1" applyBorder="1" applyAlignment="1" applyProtection="1">
      <alignment vertical="center"/>
      <protection/>
    </xf>
    <xf numFmtId="38" fontId="7" fillId="0" borderId="7" xfId="17" applyFont="1" applyFill="1" applyBorder="1" applyAlignment="1" applyProtection="1">
      <alignment vertical="center"/>
      <protection/>
    </xf>
    <xf numFmtId="38" fontId="7" fillId="0" borderId="10" xfId="17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7" fillId="0" borderId="12" xfId="17" applyFont="1" applyFill="1" applyBorder="1" applyAlignment="1" applyProtection="1">
      <alignment vertical="center"/>
      <protection/>
    </xf>
    <xf numFmtId="38" fontId="7" fillId="0" borderId="13" xfId="17" applyFont="1" applyFill="1" applyBorder="1" applyAlignment="1" applyProtection="1">
      <alignment vertical="center"/>
      <protection/>
    </xf>
    <xf numFmtId="0" fontId="8" fillId="0" borderId="0" xfId="22" applyNumberFormat="1" applyFont="1" applyFill="1" applyAlignment="1">
      <alignment vertical="center"/>
      <protection/>
    </xf>
    <xf numFmtId="0" fontId="9" fillId="0" borderId="0" xfId="23" applyNumberFormat="1" applyFont="1" applyAlignment="1" applyProtection="1">
      <alignment vertical="center"/>
      <protection/>
    </xf>
    <xf numFmtId="0" fontId="9" fillId="0" borderId="1" xfId="23" applyNumberFormat="1" applyFont="1" applyBorder="1" applyAlignment="1" applyProtection="1">
      <alignment horizontal="right" vertical="center"/>
      <protection/>
    </xf>
    <xf numFmtId="0" fontId="9" fillId="0" borderId="14" xfId="23" applyNumberFormat="1" applyFont="1" applyBorder="1" applyAlignment="1" applyProtection="1">
      <alignment horizontal="right" vertical="center"/>
      <protection/>
    </xf>
    <xf numFmtId="0" fontId="9" fillId="0" borderId="3" xfId="23" applyNumberFormat="1" applyFont="1" applyBorder="1" applyAlignment="1" applyProtection="1">
      <alignment vertical="center"/>
      <protection/>
    </xf>
    <xf numFmtId="0" fontId="9" fillId="0" borderId="15" xfId="23" applyNumberFormat="1" applyFont="1" applyBorder="1" applyAlignment="1" applyProtection="1">
      <alignment vertical="center"/>
      <protection/>
    </xf>
    <xf numFmtId="0" fontId="9" fillId="0" borderId="5" xfId="23" applyNumberFormat="1" applyFont="1" applyBorder="1" applyAlignment="1" applyProtection="1">
      <alignment horizontal="center" vertical="center"/>
      <protection/>
    </xf>
    <xf numFmtId="0" fontId="9" fillId="0" borderId="16" xfId="23" applyNumberFormat="1" applyFont="1" applyBorder="1" applyAlignment="1" applyProtection="1">
      <alignment horizontal="center" vertical="center"/>
      <protection/>
    </xf>
    <xf numFmtId="0" fontId="9" fillId="0" borderId="5" xfId="23" applyNumberFormat="1" applyFont="1" applyBorder="1" applyAlignment="1" applyProtection="1">
      <alignment vertical="center"/>
      <protection/>
    </xf>
    <xf numFmtId="0" fontId="9" fillId="0" borderId="6" xfId="23" applyNumberFormat="1" applyFont="1" applyBorder="1" applyAlignment="1" applyProtection="1">
      <alignment vertical="center"/>
      <protection/>
    </xf>
    <xf numFmtId="0" fontId="9" fillId="0" borderId="11" xfId="23" applyNumberFormat="1" applyFont="1" applyBorder="1" applyAlignment="1" applyProtection="1">
      <alignment horizontal="center" vertical="center"/>
      <protection/>
    </xf>
    <xf numFmtId="0" fontId="7" fillId="0" borderId="9" xfId="23" applyNumberFormat="1" applyFont="1" applyBorder="1" applyAlignment="1" applyProtection="1">
      <alignment horizontal="center" vertical="center"/>
      <protection/>
    </xf>
    <xf numFmtId="0" fontId="9" fillId="0" borderId="17" xfId="23" applyNumberFormat="1" applyFont="1" applyBorder="1" applyAlignment="1" applyProtection="1">
      <alignment horizontal="left" vertical="center"/>
      <protection/>
    </xf>
    <xf numFmtId="0" fontId="9" fillId="0" borderId="18" xfId="23" applyNumberFormat="1" applyFont="1" applyBorder="1" applyAlignment="1" applyProtection="1">
      <alignment horizontal="left" vertical="center"/>
      <protection/>
    </xf>
    <xf numFmtId="0" fontId="9" fillId="0" borderId="7" xfId="23" applyNumberFormat="1" applyFont="1" applyBorder="1" applyAlignment="1" applyProtection="1">
      <alignment horizontal="center" vertical="center"/>
      <protection/>
    </xf>
    <xf numFmtId="0" fontId="9" fillId="0" borderId="19" xfId="23" applyNumberFormat="1" applyFont="1" applyBorder="1" applyAlignment="1" applyProtection="1">
      <alignment horizontal="right" vertical="center"/>
      <protection/>
    </xf>
    <xf numFmtId="0" fontId="9" fillId="0" borderId="7" xfId="23" applyNumberFormat="1" applyFont="1" applyBorder="1" applyAlignment="1" applyProtection="1">
      <alignment vertical="center"/>
      <protection/>
    </xf>
    <xf numFmtId="0" fontId="9" fillId="0" borderId="10" xfId="23" applyNumberFormat="1" applyFont="1" applyBorder="1" applyAlignment="1" applyProtection="1">
      <alignment vertical="center"/>
      <protection/>
    </xf>
    <xf numFmtId="37" fontId="9" fillId="0" borderId="0" xfId="23" applyFont="1" applyBorder="1" applyAlignment="1" applyProtection="1">
      <alignment horizontal="distributed" vertical="center"/>
      <protection/>
    </xf>
    <xf numFmtId="0" fontId="9" fillId="0" borderId="1" xfId="23" applyNumberFormat="1" applyFont="1" applyBorder="1" applyAlignment="1" applyProtection="1">
      <alignment horizontal="center" vertical="center"/>
      <protection/>
    </xf>
    <xf numFmtId="37" fontId="9" fillId="0" borderId="2" xfId="23" applyFont="1" applyBorder="1" applyAlignment="1" applyProtection="1">
      <alignment horizontal="distributed" vertical="center"/>
      <protection/>
    </xf>
    <xf numFmtId="0" fontId="9" fillId="0" borderId="14" xfId="23" applyNumberFormat="1" applyFont="1" applyBorder="1" applyAlignment="1" applyProtection="1">
      <alignment horizontal="center" vertical="center"/>
      <protection/>
    </xf>
    <xf numFmtId="0" fontId="9" fillId="0" borderId="3" xfId="23" applyNumberFormat="1" applyFont="1" applyBorder="1" applyAlignment="1" applyProtection="1">
      <alignment horizontal="center" vertical="center"/>
      <protection/>
    </xf>
    <xf numFmtId="0" fontId="9" fillId="0" borderId="15" xfId="23" applyNumberFormat="1" applyFont="1" applyBorder="1" applyAlignment="1" applyProtection="1">
      <alignment horizontal="center" vertical="center"/>
      <protection/>
    </xf>
    <xf numFmtId="0" fontId="9" fillId="0" borderId="20" xfId="23" applyNumberFormat="1" applyFont="1" applyBorder="1" applyAlignment="1" applyProtection="1">
      <alignment horizontal="center" vertical="center"/>
      <protection/>
    </xf>
    <xf numFmtId="37" fontId="9" fillId="0" borderId="21" xfId="23" applyFont="1" applyBorder="1" applyAlignment="1" applyProtection="1">
      <alignment horizontal="distributed" vertical="center"/>
      <protection/>
    </xf>
    <xf numFmtId="0" fontId="9" fillId="0" borderId="22" xfId="23" applyNumberFormat="1" applyFont="1" applyBorder="1" applyAlignment="1" applyProtection="1">
      <alignment horizontal="center" vertical="center"/>
      <protection/>
    </xf>
    <xf numFmtId="0" fontId="9" fillId="0" borderId="0" xfId="23" applyNumberFormat="1" applyFont="1" applyAlignment="1">
      <alignment vertical="center"/>
      <protection/>
    </xf>
    <xf numFmtId="0" fontId="7" fillId="0" borderId="23" xfId="22" applyNumberFormat="1" applyFont="1" applyFill="1" applyBorder="1" applyAlignment="1" applyProtection="1">
      <alignment vertical="center"/>
      <protection/>
    </xf>
    <xf numFmtId="0" fontId="7" fillId="0" borderId="5" xfId="22" applyNumberFormat="1" applyFont="1" applyFill="1" applyBorder="1" applyAlignment="1" applyProtection="1">
      <alignment horizontal="distributed" vertical="center" indent="1"/>
      <protection/>
    </xf>
    <xf numFmtId="0" fontId="7" fillId="0" borderId="6" xfId="22" applyNumberFormat="1" applyFont="1" applyFill="1" applyBorder="1" applyAlignment="1" applyProtection="1">
      <alignment horizontal="center" vertical="center"/>
      <protection/>
    </xf>
    <xf numFmtId="0" fontId="7" fillId="0" borderId="9" xfId="22" applyNumberFormat="1" applyFont="1" applyFill="1" applyBorder="1" applyAlignment="1" applyProtection="1">
      <alignment horizontal="distributed" vertical="center" indent="1"/>
      <protection/>
    </xf>
    <xf numFmtId="0" fontId="7" fillId="0" borderId="6" xfId="22" applyNumberFormat="1" applyFont="1" applyFill="1" applyBorder="1" applyAlignment="1" applyProtection="1">
      <alignment horizontal="distributed" vertical="center" indent="1"/>
      <protection/>
    </xf>
    <xf numFmtId="0" fontId="7" fillId="0" borderId="24" xfId="22" applyNumberFormat="1" applyFont="1" applyFill="1" applyBorder="1" applyAlignment="1" applyProtection="1">
      <alignment horizontal="center" vertical="center"/>
      <protection/>
    </xf>
    <xf numFmtId="0" fontId="7" fillId="0" borderId="9" xfId="22" applyNumberFormat="1" applyFont="1" applyFill="1" applyBorder="1" applyAlignment="1" applyProtection="1">
      <alignment vertical="center"/>
      <protection/>
    </xf>
    <xf numFmtId="0" fontId="7" fillId="0" borderId="17" xfId="22" applyNumberFormat="1" applyFont="1" applyFill="1" applyBorder="1" applyAlignment="1" applyProtection="1">
      <alignment horizontal="distributed" vertical="center" indent="1"/>
      <protection/>
    </xf>
    <xf numFmtId="0" fontId="7" fillId="0" borderId="25" xfId="22" applyNumberFormat="1" applyFont="1" applyFill="1" applyBorder="1" applyAlignment="1" applyProtection="1">
      <alignment horizontal="right" vertical="center"/>
      <protection/>
    </xf>
    <xf numFmtId="0" fontId="7" fillId="0" borderId="7" xfId="22" applyNumberFormat="1" applyFont="1" applyFill="1" applyBorder="1" applyAlignment="1" applyProtection="1">
      <alignment horizontal="right" vertical="center"/>
      <protection/>
    </xf>
    <xf numFmtId="0" fontId="7" fillId="0" borderId="26" xfId="22" applyNumberFormat="1" applyFont="1" applyFill="1" applyBorder="1" applyAlignment="1" applyProtection="1">
      <alignment horizontal="right" vertical="center"/>
      <protection/>
    </xf>
    <xf numFmtId="0" fontId="7" fillId="0" borderId="27" xfId="22" applyNumberFormat="1" applyFont="1" applyFill="1" applyBorder="1" applyAlignment="1" applyProtection="1">
      <alignment horizontal="right" vertical="center"/>
      <protection/>
    </xf>
    <xf numFmtId="0" fontId="7" fillId="0" borderId="28" xfId="22" applyNumberFormat="1" applyFont="1" applyFill="1" applyBorder="1" applyAlignment="1" applyProtection="1">
      <alignment horizontal="right" vertical="center"/>
      <protection/>
    </xf>
    <xf numFmtId="0" fontId="7" fillId="0" borderId="13" xfId="22" applyNumberFormat="1" applyFont="1" applyFill="1" applyBorder="1" applyAlignment="1" applyProtection="1">
      <alignment horizontal="right" vertical="center"/>
      <protection/>
    </xf>
    <xf numFmtId="0" fontId="7" fillId="0" borderId="8" xfId="22" applyNumberFormat="1" applyFont="1" applyFill="1" applyBorder="1" applyAlignment="1" applyProtection="1">
      <alignment vertical="center"/>
      <protection/>
    </xf>
    <xf numFmtId="0" fontId="7" fillId="0" borderId="3" xfId="22" applyNumberFormat="1" applyFont="1" applyFill="1" applyBorder="1" applyAlignment="1" applyProtection="1">
      <alignment horizontal="distributed" vertical="center" indent="1"/>
      <protection/>
    </xf>
    <xf numFmtId="38" fontId="7" fillId="0" borderId="23" xfId="17" applyFont="1" applyFill="1" applyBorder="1" applyAlignment="1" applyProtection="1">
      <alignment vertical="center"/>
      <protection/>
    </xf>
    <xf numFmtId="38" fontId="7" fillId="0" borderId="3" xfId="17" applyFont="1" applyFill="1" applyBorder="1" applyAlignment="1" applyProtection="1">
      <alignment vertical="center"/>
      <protection/>
    </xf>
    <xf numFmtId="38" fontId="7" fillId="0" borderId="17" xfId="17" applyFont="1" applyFill="1" applyBorder="1" applyAlignment="1" applyProtection="1">
      <alignment vertical="center"/>
      <protection/>
    </xf>
    <xf numFmtId="38" fontId="7" fillId="0" borderId="4" xfId="17" applyFont="1" applyFill="1" applyBorder="1" applyAlignment="1" applyProtection="1">
      <alignment vertical="center"/>
      <protection/>
    </xf>
    <xf numFmtId="38" fontId="7" fillId="0" borderId="29" xfId="17" applyFont="1" applyFill="1" applyBorder="1" applyAlignment="1" applyProtection="1">
      <alignment vertical="center"/>
      <protection/>
    </xf>
    <xf numFmtId="38" fontId="7" fillId="0" borderId="30" xfId="17" applyFont="1" applyFill="1" applyBorder="1" applyAlignment="1" applyProtection="1">
      <alignment vertical="center"/>
      <protection/>
    </xf>
    <xf numFmtId="0" fontId="7" fillId="0" borderId="20" xfId="22" applyNumberFormat="1" applyFont="1" applyFill="1" applyBorder="1" applyAlignment="1" applyProtection="1">
      <alignment horizontal="distributed" vertical="center" indent="1"/>
      <protection/>
    </xf>
    <xf numFmtId="0" fontId="7" fillId="0" borderId="12" xfId="22" applyNumberFormat="1" applyFont="1" applyFill="1" applyBorder="1" applyAlignment="1" applyProtection="1">
      <alignment horizontal="center" vertical="center"/>
      <protection/>
    </xf>
    <xf numFmtId="38" fontId="7" fillId="0" borderId="20" xfId="17" applyFont="1" applyFill="1" applyBorder="1" applyAlignment="1" applyProtection="1">
      <alignment vertical="center"/>
      <protection/>
    </xf>
    <xf numFmtId="37" fontId="11" fillId="0" borderId="1" xfId="21" applyFont="1" applyBorder="1" applyAlignment="1" applyProtection="1">
      <alignment horizontal="center" vertical="center"/>
      <protection/>
    </xf>
    <xf numFmtId="0" fontId="12" fillId="0" borderId="2" xfId="24" applyFont="1" applyFill="1" applyBorder="1" applyAlignment="1">
      <alignment horizontal="distributed" vertical="center"/>
      <protection/>
    </xf>
    <xf numFmtId="37" fontId="11" fillId="0" borderId="31" xfId="21" applyFont="1" applyBorder="1" applyAlignment="1" applyProtection="1">
      <alignment horizontal="center" vertical="center"/>
      <protection/>
    </xf>
    <xf numFmtId="3" fontId="12" fillId="0" borderId="32" xfId="24" applyNumberFormat="1" applyFont="1" applyFill="1" applyBorder="1" applyAlignment="1" applyProtection="1">
      <alignment vertical="center"/>
      <protection locked="0"/>
    </xf>
    <xf numFmtId="37" fontId="11" fillId="0" borderId="3" xfId="21" applyFont="1" applyBorder="1" applyAlignment="1" applyProtection="1">
      <alignment horizontal="center" vertical="center"/>
      <protection/>
    </xf>
    <xf numFmtId="0" fontId="12" fillId="0" borderId="0" xfId="24" applyFont="1" applyFill="1" applyBorder="1" applyAlignment="1">
      <alignment horizontal="distributed" vertical="center"/>
      <protection/>
    </xf>
    <xf numFmtId="37" fontId="11" fillId="0" borderId="24" xfId="21" applyFont="1" applyBorder="1" applyAlignment="1" applyProtection="1">
      <alignment horizontal="center" vertical="center"/>
      <protection/>
    </xf>
    <xf numFmtId="3" fontId="12" fillId="0" borderId="9" xfId="24" applyNumberFormat="1" applyFont="1" applyFill="1" applyBorder="1" applyAlignment="1" applyProtection="1">
      <alignment vertical="center"/>
      <protection locked="0"/>
    </xf>
    <xf numFmtId="37" fontId="11" fillId="0" borderId="33" xfId="21" applyFont="1" applyBorder="1" applyAlignment="1" applyProtection="1">
      <alignment horizontal="center" vertical="center"/>
      <protection/>
    </xf>
    <xf numFmtId="0" fontId="12" fillId="0" borderId="34" xfId="24" applyFont="1" applyFill="1" applyBorder="1" applyAlignment="1">
      <alignment horizontal="distributed" vertical="center"/>
      <protection/>
    </xf>
    <xf numFmtId="37" fontId="11" fillId="0" borderId="35" xfId="21" applyFont="1" applyBorder="1" applyAlignment="1" applyProtection="1">
      <alignment horizontal="center" vertical="center"/>
      <protection/>
    </xf>
    <xf numFmtId="3" fontId="12" fillId="0" borderId="36" xfId="24" applyNumberFormat="1" applyFont="1" applyFill="1" applyBorder="1" applyAlignment="1" applyProtection="1">
      <alignment vertical="center"/>
      <protection locked="0"/>
    </xf>
    <xf numFmtId="37" fontId="11" fillId="0" borderId="3" xfId="21" applyFont="1" applyBorder="1" applyAlignment="1" applyProtection="1" quotePrefix="1">
      <alignment horizontal="center" vertical="center"/>
      <protection/>
    </xf>
    <xf numFmtId="37" fontId="11" fillId="0" borderId="24" xfId="21" applyFont="1" applyBorder="1" applyAlignment="1" applyProtection="1" quotePrefix="1">
      <alignment horizontal="center" vertical="center"/>
      <protection/>
    </xf>
    <xf numFmtId="37" fontId="11" fillId="0" borderId="37" xfId="21" applyFont="1" applyBorder="1" applyAlignment="1" applyProtection="1">
      <alignment horizontal="center" vertical="center"/>
      <protection/>
    </xf>
    <xf numFmtId="0" fontId="12" fillId="0" borderId="38" xfId="24" applyFont="1" applyFill="1" applyBorder="1" applyAlignment="1">
      <alignment horizontal="distributed" vertical="center"/>
      <protection/>
    </xf>
    <xf numFmtId="37" fontId="11" fillId="0" borderId="39" xfId="21" applyFont="1" applyBorder="1" applyAlignment="1" applyProtection="1">
      <alignment horizontal="center" vertical="center"/>
      <protection/>
    </xf>
    <xf numFmtId="3" fontId="12" fillId="0" borderId="40" xfId="24" applyNumberFormat="1" applyFont="1" applyFill="1" applyBorder="1" applyAlignment="1" applyProtection="1">
      <alignment vertical="center"/>
      <protection locked="0"/>
    </xf>
    <xf numFmtId="37" fontId="11" fillId="0" borderId="20" xfId="21" applyFont="1" applyBorder="1" applyAlignment="1" applyProtection="1">
      <alignment horizontal="center" vertical="center"/>
      <protection/>
    </xf>
    <xf numFmtId="0" fontId="12" fillId="0" borderId="21" xfId="24" applyFont="1" applyFill="1" applyBorder="1" applyAlignment="1">
      <alignment horizontal="distributed" vertical="center"/>
      <protection/>
    </xf>
    <xf numFmtId="37" fontId="11" fillId="0" borderId="41" xfId="21" applyFont="1" applyBorder="1" applyAlignment="1" applyProtection="1">
      <alignment horizontal="center" vertical="center"/>
      <protection/>
    </xf>
    <xf numFmtId="3" fontId="12" fillId="0" borderId="26" xfId="24" applyNumberFormat="1" applyFont="1" applyFill="1" applyBorder="1" applyAlignment="1" applyProtection="1">
      <alignment vertical="center"/>
      <protection locked="0"/>
    </xf>
    <xf numFmtId="38" fontId="11" fillId="0" borderId="4" xfId="17" applyFont="1" applyBorder="1" applyAlignment="1" applyProtection="1">
      <alignment horizontal="right" vertical="center"/>
      <protection/>
    </xf>
    <xf numFmtId="38" fontId="11" fillId="0" borderId="4" xfId="17" applyFont="1" applyBorder="1" applyAlignment="1" applyProtection="1">
      <alignment vertical="center"/>
      <protection/>
    </xf>
    <xf numFmtId="38" fontId="11" fillId="0" borderId="16" xfId="17" applyFont="1" applyBorder="1" applyAlignment="1" applyProtection="1">
      <alignment vertical="center"/>
      <protection/>
    </xf>
    <xf numFmtId="38" fontId="11" fillId="0" borderId="30" xfId="17" applyFont="1" applyBorder="1" applyAlignment="1" applyProtection="1">
      <alignment vertical="center"/>
      <protection/>
    </xf>
    <xf numFmtId="38" fontId="11" fillId="0" borderId="5" xfId="17" applyFont="1" applyBorder="1" applyAlignment="1" applyProtection="1">
      <alignment vertical="center"/>
      <protection/>
    </xf>
    <xf numFmtId="38" fontId="11" fillId="0" borderId="11" xfId="17" applyFont="1" applyBorder="1" applyAlignment="1" applyProtection="1">
      <alignment vertical="center"/>
      <protection/>
    </xf>
    <xf numFmtId="38" fontId="11" fillId="0" borderId="6" xfId="17" applyFont="1" applyBorder="1" applyAlignment="1" applyProtection="1">
      <alignment vertical="center"/>
      <protection/>
    </xf>
    <xf numFmtId="38" fontId="11" fillId="0" borderId="12" xfId="17" applyFont="1" applyBorder="1" applyAlignment="1" applyProtection="1">
      <alignment vertical="center"/>
      <protection/>
    </xf>
    <xf numFmtId="38" fontId="11" fillId="0" borderId="28" xfId="17" applyFont="1" applyBorder="1" applyAlignment="1" applyProtection="1">
      <alignment vertical="center"/>
      <protection/>
    </xf>
    <xf numFmtId="38" fontId="11" fillId="0" borderId="13" xfId="17" applyFont="1" applyBorder="1" applyAlignment="1" applyProtection="1">
      <alignment vertical="center"/>
      <protection/>
    </xf>
    <xf numFmtId="0" fontId="0" fillId="0" borderId="8" xfId="0" applyBorder="1" applyAlignment="1">
      <alignment horizontal="distributed" vertical="center"/>
    </xf>
    <xf numFmtId="0" fontId="9" fillId="0" borderId="42" xfId="23" applyNumberFormat="1" applyFont="1" applyBorder="1" applyAlignment="1" applyProtection="1">
      <alignment horizontal="center" vertical="center"/>
      <protection/>
    </xf>
    <xf numFmtId="0" fontId="7" fillId="0" borderId="23" xfId="22" applyNumberFormat="1" applyFont="1" applyFill="1" applyBorder="1" applyAlignment="1" applyProtection="1">
      <alignment horizontal="center" vertical="center"/>
      <protection/>
    </xf>
    <xf numFmtId="0" fontId="7" fillId="0" borderId="16" xfId="22" applyNumberFormat="1" applyFont="1" applyFill="1" applyBorder="1" applyAlignment="1" applyProtection="1">
      <alignment horizontal="center" vertical="center"/>
      <protection/>
    </xf>
    <xf numFmtId="0" fontId="7" fillId="0" borderId="11" xfId="22" applyNumberFormat="1" applyFont="1" applyFill="1" applyBorder="1" applyAlignment="1" applyProtection="1">
      <alignment horizontal="center" vertical="center"/>
      <protection/>
    </xf>
    <xf numFmtId="0" fontId="7" fillId="0" borderId="19" xfId="22" applyNumberFormat="1" applyFont="1" applyFill="1" applyBorder="1" applyAlignment="1" applyProtection="1">
      <alignment horizontal="center" vertical="center"/>
      <protection/>
    </xf>
    <xf numFmtId="0" fontId="7" fillId="0" borderId="4" xfId="22" applyNumberFormat="1" applyFont="1" applyFill="1" applyBorder="1" applyAlignment="1" applyProtection="1">
      <alignment horizontal="center" vertical="center"/>
      <protection/>
    </xf>
    <xf numFmtId="0" fontId="7" fillId="0" borderId="43" xfId="22" applyNumberFormat="1" applyFont="1" applyFill="1" applyBorder="1" applyAlignment="1" applyProtection="1">
      <alignment horizontal="center" vertical="center"/>
      <protection/>
    </xf>
    <xf numFmtId="0" fontId="7" fillId="0" borderId="7" xfId="22" applyNumberFormat="1" applyFont="1" applyFill="1" applyBorder="1" applyAlignment="1" applyProtection="1">
      <alignment horizontal="center" vertical="center"/>
      <protection/>
    </xf>
    <xf numFmtId="0" fontId="7" fillId="0" borderId="18" xfId="22" applyNumberFormat="1" applyFont="1" applyFill="1" applyBorder="1" applyAlignment="1" applyProtection="1">
      <alignment horizontal="center" vertical="center"/>
      <protection/>
    </xf>
    <xf numFmtId="0" fontId="7" fillId="0" borderId="44" xfId="22" applyNumberFormat="1" applyFont="1" applyFill="1" applyBorder="1" applyAlignment="1" applyProtection="1">
      <alignment horizontal="center" vertical="center"/>
      <protection/>
    </xf>
    <xf numFmtId="0" fontId="7" fillId="0" borderId="8" xfId="22" applyNumberFormat="1" applyFont="1" applyFill="1" applyBorder="1" applyAlignment="1" applyProtection="1">
      <alignment horizontal="center" vertical="center"/>
      <protection/>
    </xf>
    <xf numFmtId="0" fontId="7" fillId="0" borderId="45" xfId="22" applyNumberFormat="1" applyFont="1" applyFill="1" applyBorder="1" applyAlignment="1" applyProtection="1">
      <alignment horizontal="center" vertical="center"/>
      <protection/>
    </xf>
    <xf numFmtId="0" fontId="7" fillId="0" borderId="46" xfId="22" applyNumberFormat="1" applyFont="1" applyFill="1" applyBorder="1" applyAlignment="1" applyProtection="1">
      <alignment horizontal="center" vertical="center"/>
      <protection/>
    </xf>
    <xf numFmtId="0" fontId="7" fillId="0" borderId="47" xfId="22" applyNumberFormat="1" applyFont="1" applyFill="1" applyBorder="1" applyAlignment="1" applyProtection="1">
      <alignment horizontal="center" vertical="center"/>
      <protection/>
    </xf>
    <xf numFmtId="0" fontId="7" fillId="0" borderId="48" xfId="22" applyNumberFormat="1" applyFont="1" applyFill="1" applyBorder="1" applyAlignment="1" applyProtection="1">
      <alignment horizontal="center" vertical="center"/>
      <protection/>
    </xf>
    <xf numFmtId="0" fontId="7" fillId="0" borderId="49" xfId="22" applyNumberFormat="1" applyFont="1" applyFill="1" applyBorder="1" applyAlignment="1" applyProtection="1">
      <alignment horizontal="center" vertical="center"/>
      <protection/>
    </xf>
    <xf numFmtId="0" fontId="7" fillId="0" borderId="50" xfId="22" applyNumberFormat="1" applyFont="1" applyFill="1" applyBorder="1" applyAlignment="1" applyProtection="1">
      <alignment horizontal="center" vertical="center"/>
      <protection/>
    </xf>
    <xf numFmtId="0" fontId="7" fillId="0" borderId="51" xfId="22" applyNumberFormat="1" applyFont="1" applyFill="1" applyBorder="1" applyAlignment="1" applyProtection="1">
      <alignment horizontal="center" vertical="center"/>
      <protection/>
    </xf>
    <xf numFmtId="0" fontId="10" fillId="0" borderId="0" xfId="22" applyNumberFormat="1" applyFont="1" applyFill="1" applyAlignment="1">
      <alignment horizontal="left" vertical="center" shrinkToFit="1"/>
      <protection/>
    </xf>
    <xf numFmtId="0" fontId="6" fillId="0" borderId="0" xfId="22" applyNumberFormat="1" applyFont="1" applyFill="1" applyAlignment="1" applyProtection="1">
      <alignment horizontal="left" vertical="center" shrinkToFit="1"/>
      <protection/>
    </xf>
    <xf numFmtId="0" fontId="9" fillId="0" borderId="45" xfId="23" applyNumberFormat="1" applyFont="1" applyBorder="1" applyAlignment="1" applyProtection="1">
      <alignment horizontal="center" vertical="center"/>
      <protection/>
    </xf>
    <xf numFmtId="0" fontId="9" fillId="0" borderId="46" xfId="23" applyNumberFormat="1" applyFont="1" applyBorder="1" applyAlignment="1" applyProtection="1">
      <alignment horizontal="center" vertical="center"/>
      <protection/>
    </xf>
    <xf numFmtId="0" fontId="9" fillId="0" borderId="51" xfId="23" applyNumberFormat="1" applyFont="1" applyBorder="1" applyAlignment="1" applyProtection="1">
      <alignment horizontal="center" vertical="center"/>
      <protection/>
    </xf>
    <xf numFmtId="0" fontId="9" fillId="0" borderId="2" xfId="23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9" fillId="0" borderId="52" xfId="23" applyNumberFormat="1" applyFont="1" applyBorder="1" applyAlignment="1" applyProtection="1">
      <alignment horizontal="center" vertical="center"/>
      <protection/>
    </xf>
    <xf numFmtId="0" fontId="9" fillId="0" borderId="16" xfId="23" applyNumberFormat="1" applyFont="1" applyBorder="1" applyAlignment="1" applyProtection="1">
      <alignment horizontal="center" vertical="center"/>
      <protection/>
    </xf>
    <xf numFmtId="0" fontId="9" fillId="0" borderId="19" xfId="23" applyNumberFormat="1" applyFont="1" applyBorder="1" applyAlignment="1" applyProtection="1">
      <alignment horizontal="center" vertical="center"/>
      <protection/>
    </xf>
    <xf numFmtId="0" fontId="9" fillId="0" borderId="53" xfId="23" applyNumberFormat="1" applyFont="1" applyBorder="1" applyAlignment="1" applyProtection="1">
      <alignment horizontal="center" vertical="center"/>
      <protection/>
    </xf>
    <xf numFmtId="0" fontId="9" fillId="0" borderId="46" xfId="23" applyNumberFormat="1" applyFont="1" applyBorder="1" applyAlignment="1" applyProtection="1" quotePrefix="1">
      <alignment horizontal="center" vertical="center"/>
      <protection/>
    </xf>
    <xf numFmtId="0" fontId="9" fillId="0" borderId="53" xfId="23" applyNumberFormat="1" applyFont="1" applyBorder="1" applyAlignment="1" applyProtection="1" quotePrefix="1">
      <alignment horizontal="center" vertical="center"/>
      <protection/>
    </xf>
    <xf numFmtId="0" fontId="10" fillId="0" borderId="0" xfId="23" applyNumberFormat="1" applyFont="1" applyAlignment="1">
      <alignment horizontal="left" vertical="center" shrinkToFit="1"/>
      <protection/>
    </xf>
    <xf numFmtId="0" fontId="10" fillId="0" borderId="0" xfId="23" applyNumberFormat="1" applyFont="1" applyAlignment="1" applyProtection="1">
      <alignment horizontal="left" vertical="center" shrinkToFit="1"/>
      <protection/>
    </xf>
    <xf numFmtId="0" fontId="10" fillId="0" borderId="0" xfId="23" applyNumberFormat="1" applyFont="1" applyAlignment="1" applyProtection="1" quotePrefix="1">
      <alignment horizontal="left" vertical="center" shrinkToFi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20概10" xfId="21"/>
    <cellStyle name="標準_H20概12-1" xfId="22"/>
    <cellStyle name="標準_H20概12-2" xfId="23"/>
    <cellStyle name="標準_概家10 (2)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9525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952500"/>
          <a:ext cx="190500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zoomScaleNormal="85" zoomScaleSheetLayoutView="100" workbookViewId="0" topLeftCell="J1">
      <selection activeCell="P4" sqref="P4"/>
    </sheetView>
  </sheetViews>
  <sheetFormatPr defaultColWidth="9.00390625" defaultRowHeight="18.75" customHeight="1"/>
  <cols>
    <col min="1" max="1" width="12.25390625" style="23" bestFit="1" customWidth="1"/>
    <col min="2" max="2" width="12.625" style="23" customWidth="1"/>
    <col min="3" max="3" width="9.00390625" style="23" customWidth="1"/>
    <col min="4" max="4" width="9.25390625" style="23" customWidth="1"/>
    <col min="5" max="5" width="9.00390625" style="23" customWidth="1"/>
    <col min="6" max="6" width="9.25390625" style="23" customWidth="1"/>
    <col min="7" max="7" width="9.00390625" style="23" customWidth="1"/>
    <col min="8" max="8" width="9.25390625" style="23" customWidth="1"/>
    <col min="9" max="9" width="12.125" style="23" customWidth="1"/>
    <col min="10" max="11" width="13.875" style="23" bestFit="1" customWidth="1"/>
    <col min="12" max="12" width="14.625" style="23" customWidth="1"/>
    <col min="13" max="13" width="13.875" style="23" bestFit="1" customWidth="1"/>
    <col min="14" max="14" width="14.625" style="23" customWidth="1"/>
    <col min="15" max="17" width="10.875" style="23" customWidth="1"/>
    <col min="18" max="16384" width="9.00390625" style="20" customWidth="1"/>
  </cols>
  <sheetData>
    <row r="1" spans="1:11" ht="18.75" customHeight="1">
      <c r="A1" s="127" t="s">
        <v>137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8.75" customHeight="1">
      <c r="A2" s="127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7" ht="18.75" customHeight="1">
      <c r="A3" s="128" t="s">
        <v>89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"/>
      <c r="M3" s="1"/>
      <c r="N3" s="1"/>
      <c r="O3" s="1"/>
      <c r="P3" s="1"/>
      <c r="Q3" s="1"/>
    </row>
    <row r="4" spans="1:17" ht="18.75" customHeight="1">
      <c r="A4" s="128" t="s">
        <v>90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24" t="s">
        <v>151</v>
      </c>
      <c r="M4" s="1"/>
      <c r="N4" s="1"/>
      <c r="O4" s="1"/>
      <c r="P4" s="1"/>
      <c r="Q4" s="1"/>
    </row>
    <row r="5" spans="1:17" ht="18.75" customHeight="1">
      <c r="A5" s="2"/>
      <c r="B5" s="3" t="s">
        <v>14</v>
      </c>
      <c r="C5" s="120" t="s">
        <v>15</v>
      </c>
      <c r="D5" s="121"/>
      <c r="E5" s="121"/>
      <c r="F5" s="121"/>
      <c r="G5" s="121"/>
      <c r="H5" s="121"/>
      <c r="I5" s="122" t="s">
        <v>16</v>
      </c>
      <c r="J5" s="123"/>
      <c r="K5" s="124"/>
      <c r="L5" s="125" t="s">
        <v>17</v>
      </c>
      <c r="M5" s="121"/>
      <c r="N5" s="126"/>
      <c r="O5" s="121" t="s">
        <v>18</v>
      </c>
      <c r="P5" s="121"/>
      <c r="Q5" s="126"/>
    </row>
    <row r="6" spans="1:17" ht="18.75" customHeight="1">
      <c r="A6" s="4"/>
      <c r="B6" s="5"/>
      <c r="C6" s="114" t="s">
        <v>20</v>
      </c>
      <c r="D6" s="115"/>
      <c r="E6" s="114" t="s">
        <v>19</v>
      </c>
      <c r="F6" s="115"/>
      <c r="G6" s="114" t="s">
        <v>92</v>
      </c>
      <c r="H6" s="118"/>
      <c r="I6" s="51"/>
      <c r="J6" s="52"/>
      <c r="K6" s="12"/>
      <c r="L6" s="4"/>
      <c r="M6" s="8"/>
      <c r="N6" s="53"/>
      <c r="O6" s="5"/>
      <c r="P6" s="7"/>
      <c r="Q6" s="9"/>
    </row>
    <row r="7" spans="1:17" ht="18.75" customHeight="1">
      <c r="A7" s="4"/>
      <c r="B7" s="5"/>
      <c r="C7" s="116"/>
      <c r="D7" s="117"/>
      <c r="E7" s="116" t="s">
        <v>93</v>
      </c>
      <c r="F7" s="117"/>
      <c r="G7" s="116" t="s">
        <v>94</v>
      </c>
      <c r="H7" s="119"/>
      <c r="I7" s="110" t="s">
        <v>95</v>
      </c>
      <c r="J7" s="52" t="s">
        <v>96</v>
      </c>
      <c r="K7" s="54" t="s">
        <v>96</v>
      </c>
      <c r="L7" s="110" t="s">
        <v>97</v>
      </c>
      <c r="M7" s="52" t="s">
        <v>96</v>
      </c>
      <c r="N7" s="55" t="s">
        <v>96</v>
      </c>
      <c r="O7" s="56" t="s">
        <v>0</v>
      </c>
      <c r="P7" s="12" t="s">
        <v>1</v>
      </c>
      <c r="Q7" s="12" t="s">
        <v>2</v>
      </c>
    </row>
    <row r="8" spans="1:17" ht="18.75" customHeight="1">
      <c r="A8" s="4"/>
      <c r="B8" s="5"/>
      <c r="C8" s="111" t="s">
        <v>98</v>
      </c>
      <c r="D8" s="8" t="s">
        <v>99</v>
      </c>
      <c r="E8" s="111" t="s">
        <v>98</v>
      </c>
      <c r="F8" s="8" t="s">
        <v>99</v>
      </c>
      <c r="G8" s="111" t="s">
        <v>98</v>
      </c>
      <c r="H8" s="8" t="s">
        <v>99</v>
      </c>
      <c r="I8" s="110"/>
      <c r="J8" s="52" t="s">
        <v>93</v>
      </c>
      <c r="K8" s="54" t="s">
        <v>100</v>
      </c>
      <c r="L8" s="110"/>
      <c r="M8" s="52" t="s">
        <v>93</v>
      </c>
      <c r="N8" s="55" t="s">
        <v>100</v>
      </c>
      <c r="O8" s="5"/>
      <c r="P8" s="7"/>
      <c r="Q8" s="9"/>
    </row>
    <row r="9" spans="1:17" ht="18.75" customHeight="1">
      <c r="A9" s="4"/>
      <c r="B9" s="5"/>
      <c r="C9" s="112"/>
      <c r="D9" s="8" t="s">
        <v>101</v>
      </c>
      <c r="E9" s="112"/>
      <c r="F9" s="8" t="s">
        <v>101</v>
      </c>
      <c r="G9" s="112"/>
      <c r="H9" s="8" t="s">
        <v>101</v>
      </c>
      <c r="I9" s="51"/>
      <c r="J9" s="52"/>
      <c r="K9" s="57"/>
      <c r="L9" s="4"/>
      <c r="M9" s="8"/>
      <c r="N9" s="9"/>
      <c r="O9" s="5"/>
      <c r="P9" s="7"/>
      <c r="Q9" s="9"/>
    </row>
    <row r="10" spans="1:17" ht="18.75" customHeight="1">
      <c r="A10" s="58" t="s">
        <v>102</v>
      </c>
      <c r="B10" s="11" t="s">
        <v>103</v>
      </c>
      <c r="C10" s="113"/>
      <c r="D10" s="10" t="s">
        <v>104</v>
      </c>
      <c r="E10" s="113"/>
      <c r="F10" s="10" t="s">
        <v>104</v>
      </c>
      <c r="G10" s="113"/>
      <c r="H10" s="10" t="s">
        <v>104</v>
      </c>
      <c r="I10" s="59" t="s">
        <v>3</v>
      </c>
      <c r="J10" s="60" t="s">
        <v>4</v>
      </c>
      <c r="K10" s="61" t="s">
        <v>5</v>
      </c>
      <c r="L10" s="62" t="s">
        <v>6</v>
      </c>
      <c r="M10" s="63" t="s">
        <v>7</v>
      </c>
      <c r="N10" s="64" t="s">
        <v>8</v>
      </c>
      <c r="O10" s="65"/>
      <c r="P10" s="13"/>
      <c r="Q10" s="14"/>
    </row>
    <row r="11" spans="1:17" ht="18.75" customHeight="1">
      <c r="A11" s="66"/>
      <c r="B11" s="8" t="s">
        <v>105</v>
      </c>
      <c r="C11" s="15">
        <v>1431</v>
      </c>
      <c r="D11" s="15">
        <v>202</v>
      </c>
      <c r="E11" s="15">
        <v>0</v>
      </c>
      <c r="F11" s="15">
        <v>0</v>
      </c>
      <c r="G11" s="15">
        <v>1431</v>
      </c>
      <c r="H11" s="15">
        <v>202</v>
      </c>
      <c r="I11" s="67">
        <v>7064800</v>
      </c>
      <c r="J11" s="15">
        <v>0</v>
      </c>
      <c r="K11" s="17">
        <v>7064800</v>
      </c>
      <c r="L11" s="68">
        <v>675880252</v>
      </c>
      <c r="M11" s="15">
        <v>0</v>
      </c>
      <c r="N11" s="15">
        <v>675880252</v>
      </c>
      <c r="O11" s="15">
        <f aca="true" t="shared" si="0" ref="O11:Q52">IF(I11=0," ",ROUND(L11*1000/I11,0))</f>
        <v>95669</v>
      </c>
      <c r="P11" s="15" t="str">
        <f t="shared" si="0"/>
        <v> </v>
      </c>
      <c r="Q11" s="17">
        <f t="shared" si="0"/>
        <v>95669</v>
      </c>
    </row>
    <row r="12" spans="1:17" ht="18.75" customHeight="1">
      <c r="A12" s="66" t="s">
        <v>106</v>
      </c>
      <c r="B12" s="8" t="s">
        <v>107</v>
      </c>
      <c r="C12" s="15">
        <v>9251</v>
      </c>
      <c r="D12" s="15">
        <v>2262</v>
      </c>
      <c r="E12" s="15">
        <v>2</v>
      </c>
      <c r="F12" s="15">
        <v>0</v>
      </c>
      <c r="G12" s="15">
        <v>9249</v>
      </c>
      <c r="H12" s="15">
        <v>2262</v>
      </c>
      <c r="I12" s="67">
        <v>6895193</v>
      </c>
      <c r="J12" s="15">
        <v>1262</v>
      </c>
      <c r="K12" s="17">
        <v>6893931</v>
      </c>
      <c r="L12" s="68">
        <v>418856623</v>
      </c>
      <c r="M12" s="15">
        <v>1445</v>
      </c>
      <c r="N12" s="15">
        <v>418855178</v>
      </c>
      <c r="O12" s="15">
        <f t="shared" si="0"/>
        <v>60746</v>
      </c>
      <c r="P12" s="15">
        <f t="shared" si="0"/>
        <v>1145</v>
      </c>
      <c r="Q12" s="17">
        <f t="shared" si="0"/>
        <v>60757</v>
      </c>
    </row>
    <row r="13" spans="1:17" ht="18.75" customHeight="1">
      <c r="A13" s="66" t="s">
        <v>108</v>
      </c>
      <c r="B13" s="8" t="s">
        <v>109</v>
      </c>
      <c r="C13" s="15">
        <v>33299</v>
      </c>
      <c r="D13" s="15">
        <v>5287</v>
      </c>
      <c r="E13" s="15">
        <v>37</v>
      </c>
      <c r="F13" s="15">
        <v>0</v>
      </c>
      <c r="G13" s="15">
        <v>33262</v>
      </c>
      <c r="H13" s="15">
        <v>5287</v>
      </c>
      <c r="I13" s="67">
        <v>17440391</v>
      </c>
      <c r="J13" s="15">
        <v>1952</v>
      </c>
      <c r="K13" s="17">
        <v>17438439</v>
      </c>
      <c r="L13" s="68">
        <v>968301500</v>
      </c>
      <c r="M13" s="15">
        <v>2849</v>
      </c>
      <c r="N13" s="15">
        <v>968298651</v>
      </c>
      <c r="O13" s="15">
        <f t="shared" si="0"/>
        <v>55521</v>
      </c>
      <c r="P13" s="15">
        <f t="shared" si="0"/>
        <v>1460</v>
      </c>
      <c r="Q13" s="17">
        <f t="shared" si="0"/>
        <v>55527</v>
      </c>
    </row>
    <row r="14" spans="1:17" ht="18.75" customHeight="1">
      <c r="A14" s="66" t="s">
        <v>110</v>
      </c>
      <c r="B14" s="8" t="s">
        <v>111</v>
      </c>
      <c r="C14" s="15">
        <v>9810</v>
      </c>
      <c r="D14" s="15">
        <v>762</v>
      </c>
      <c r="E14" s="15">
        <v>153</v>
      </c>
      <c r="F14" s="15">
        <v>2</v>
      </c>
      <c r="G14" s="15">
        <v>9657</v>
      </c>
      <c r="H14" s="15">
        <v>760</v>
      </c>
      <c r="I14" s="67">
        <v>1106475</v>
      </c>
      <c r="J14" s="15">
        <v>3750</v>
      </c>
      <c r="K14" s="17">
        <v>1102725</v>
      </c>
      <c r="L14" s="68">
        <v>26866065</v>
      </c>
      <c r="M14" s="15">
        <v>19474</v>
      </c>
      <c r="N14" s="15">
        <v>26846591</v>
      </c>
      <c r="O14" s="15">
        <f t="shared" si="0"/>
        <v>24281</v>
      </c>
      <c r="P14" s="15">
        <f t="shared" si="0"/>
        <v>5193</v>
      </c>
      <c r="Q14" s="17">
        <f t="shared" si="0"/>
        <v>24346</v>
      </c>
    </row>
    <row r="15" spans="1:17" ht="18.75" customHeight="1">
      <c r="A15" s="66" t="s">
        <v>112</v>
      </c>
      <c r="B15" s="8" t="s">
        <v>113</v>
      </c>
      <c r="C15" s="15">
        <v>1922</v>
      </c>
      <c r="D15" s="15">
        <v>282</v>
      </c>
      <c r="E15" s="15">
        <v>44</v>
      </c>
      <c r="F15" s="15">
        <v>0</v>
      </c>
      <c r="G15" s="15">
        <v>1878</v>
      </c>
      <c r="H15" s="15">
        <v>282</v>
      </c>
      <c r="I15" s="67">
        <v>132113</v>
      </c>
      <c r="J15" s="15">
        <v>1276</v>
      </c>
      <c r="K15" s="17">
        <v>130837</v>
      </c>
      <c r="L15" s="68">
        <v>2261894</v>
      </c>
      <c r="M15" s="15">
        <v>5341</v>
      </c>
      <c r="N15" s="15">
        <v>2256553</v>
      </c>
      <c r="O15" s="15">
        <f t="shared" si="0"/>
        <v>17121</v>
      </c>
      <c r="P15" s="15">
        <f t="shared" si="0"/>
        <v>4186</v>
      </c>
      <c r="Q15" s="17">
        <f t="shared" si="0"/>
        <v>17247</v>
      </c>
    </row>
    <row r="16" spans="1:17" ht="18.75" customHeight="1">
      <c r="A16" s="66"/>
      <c r="B16" s="8" t="s">
        <v>114</v>
      </c>
      <c r="C16" s="15">
        <v>3</v>
      </c>
      <c r="D16" s="15">
        <v>0</v>
      </c>
      <c r="E16" s="15">
        <v>0</v>
      </c>
      <c r="F16" s="15">
        <v>0</v>
      </c>
      <c r="G16" s="15">
        <v>3</v>
      </c>
      <c r="H16" s="15">
        <v>0</v>
      </c>
      <c r="I16" s="67">
        <v>469</v>
      </c>
      <c r="J16" s="15">
        <v>0</v>
      </c>
      <c r="K16" s="17">
        <v>469</v>
      </c>
      <c r="L16" s="68">
        <v>9418</v>
      </c>
      <c r="M16" s="15">
        <v>0</v>
      </c>
      <c r="N16" s="15">
        <v>9418</v>
      </c>
      <c r="O16" s="15">
        <f t="shared" si="0"/>
        <v>20081</v>
      </c>
      <c r="P16" s="15" t="str">
        <f t="shared" si="0"/>
        <v> </v>
      </c>
      <c r="Q16" s="17">
        <f t="shared" si="0"/>
        <v>20081</v>
      </c>
    </row>
    <row r="17" spans="1:17" ht="18.75" customHeight="1">
      <c r="A17" s="58"/>
      <c r="B17" s="10" t="s">
        <v>115</v>
      </c>
      <c r="C17" s="18">
        <f>SUM(C11:C16)</f>
        <v>55716</v>
      </c>
      <c r="D17" s="18">
        <f aca="true" t="shared" si="1" ref="D17:N17">SUM(D11:D16)</f>
        <v>8795</v>
      </c>
      <c r="E17" s="18">
        <f t="shared" si="1"/>
        <v>236</v>
      </c>
      <c r="F17" s="18">
        <f t="shared" si="1"/>
        <v>2</v>
      </c>
      <c r="G17" s="18">
        <f t="shared" si="1"/>
        <v>55480</v>
      </c>
      <c r="H17" s="18">
        <f t="shared" si="1"/>
        <v>8793</v>
      </c>
      <c r="I17" s="69">
        <f t="shared" si="1"/>
        <v>32639441</v>
      </c>
      <c r="J17" s="18">
        <f t="shared" si="1"/>
        <v>8240</v>
      </c>
      <c r="K17" s="19">
        <f t="shared" si="1"/>
        <v>32631201</v>
      </c>
      <c r="L17" s="69">
        <f t="shared" si="1"/>
        <v>2092175752</v>
      </c>
      <c r="M17" s="18">
        <f t="shared" si="1"/>
        <v>29109</v>
      </c>
      <c r="N17" s="18">
        <f t="shared" si="1"/>
        <v>2092146643</v>
      </c>
      <c r="O17" s="18">
        <f t="shared" si="0"/>
        <v>64100</v>
      </c>
      <c r="P17" s="18">
        <f t="shared" si="0"/>
        <v>3533</v>
      </c>
      <c r="Q17" s="19">
        <f t="shared" si="0"/>
        <v>64115</v>
      </c>
    </row>
    <row r="18" spans="1:17" ht="18.75" customHeight="1">
      <c r="A18" s="66"/>
      <c r="B18" s="8" t="s">
        <v>116</v>
      </c>
      <c r="C18" s="15">
        <v>5154</v>
      </c>
      <c r="D18" s="15">
        <v>308</v>
      </c>
      <c r="E18" s="15">
        <v>1</v>
      </c>
      <c r="F18" s="15">
        <v>0</v>
      </c>
      <c r="G18" s="15">
        <v>5153</v>
      </c>
      <c r="H18" s="15">
        <v>308</v>
      </c>
      <c r="I18" s="67">
        <v>10711333</v>
      </c>
      <c r="J18" s="15">
        <v>316</v>
      </c>
      <c r="K18" s="17">
        <v>10711017</v>
      </c>
      <c r="L18" s="68">
        <v>759734246</v>
      </c>
      <c r="M18" s="15">
        <v>2078</v>
      </c>
      <c r="N18" s="15">
        <v>759732168</v>
      </c>
      <c r="O18" s="15">
        <f t="shared" si="0"/>
        <v>70928</v>
      </c>
      <c r="P18" s="15">
        <f t="shared" si="0"/>
        <v>6576</v>
      </c>
      <c r="Q18" s="17">
        <f t="shared" si="0"/>
        <v>70930</v>
      </c>
    </row>
    <row r="19" spans="1:17" ht="18.75" customHeight="1">
      <c r="A19" s="66" t="s">
        <v>117</v>
      </c>
      <c r="B19" s="8" t="s">
        <v>118</v>
      </c>
      <c r="C19" s="15">
        <v>52715</v>
      </c>
      <c r="D19" s="15">
        <v>4597</v>
      </c>
      <c r="E19" s="15">
        <v>1</v>
      </c>
      <c r="F19" s="15">
        <v>0</v>
      </c>
      <c r="G19" s="15">
        <v>52714</v>
      </c>
      <c r="H19" s="15">
        <v>4597</v>
      </c>
      <c r="I19" s="67">
        <v>41680370</v>
      </c>
      <c r="J19" s="15">
        <v>111</v>
      </c>
      <c r="K19" s="17">
        <v>41680259</v>
      </c>
      <c r="L19" s="68">
        <v>2605570556</v>
      </c>
      <c r="M19" s="15">
        <v>9737</v>
      </c>
      <c r="N19" s="15">
        <v>2605560819</v>
      </c>
      <c r="O19" s="15">
        <f t="shared" si="0"/>
        <v>62513</v>
      </c>
      <c r="P19" s="15">
        <f t="shared" si="0"/>
        <v>87721</v>
      </c>
      <c r="Q19" s="17">
        <f t="shared" si="0"/>
        <v>62513</v>
      </c>
    </row>
    <row r="20" spans="1:17" ht="18.75" customHeight="1">
      <c r="A20" s="66"/>
      <c r="B20" s="8" t="s">
        <v>119</v>
      </c>
      <c r="C20" s="15">
        <v>29243</v>
      </c>
      <c r="D20" s="15">
        <v>5218</v>
      </c>
      <c r="E20" s="15">
        <v>4</v>
      </c>
      <c r="F20" s="15">
        <v>0</v>
      </c>
      <c r="G20" s="15">
        <v>29239</v>
      </c>
      <c r="H20" s="15">
        <v>5218</v>
      </c>
      <c r="I20" s="67">
        <v>6913393</v>
      </c>
      <c r="J20" s="15">
        <v>136</v>
      </c>
      <c r="K20" s="17">
        <v>6913257</v>
      </c>
      <c r="L20" s="68">
        <v>297043311</v>
      </c>
      <c r="M20" s="15">
        <v>995</v>
      </c>
      <c r="N20" s="15">
        <v>297042316</v>
      </c>
      <c r="O20" s="15">
        <f t="shared" si="0"/>
        <v>42966</v>
      </c>
      <c r="P20" s="15">
        <f t="shared" si="0"/>
        <v>7316</v>
      </c>
      <c r="Q20" s="17">
        <f t="shared" si="0"/>
        <v>42967</v>
      </c>
    </row>
    <row r="21" spans="1:17" ht="18.75" customHeight="1">
      <c r="A21" s="66"/>
      <c r="B21" s="8" t="s">
        <v>120</v>
      </c>
      <c r="C21" s="15">
        <v>119386</v>
      </c>
      <c r="D21" s="15">
        <v>1896</v>
      </c>
      <c r="E21" s="15">
        <v>142</v>
      </c>
      <c r="F21" s="15">
        <v>2</v>
      </c>
      <c r="G21" s="15">
        <v>119244</v>
      </c>
      <c r="H21" s="15">
        <v>1894</v>
      </c>
      <c r="I21" s="67">
        <v>16789992</v>
      </c>
      <c r="J21" s="15">
        <v>2728</v>
      </c>
      <c r="K21" s="17">
        <v>16787264</v>
      </c>
      <c r="L21" s="67">
        <v>592969172</v>
      </c>
      <c r="M21" s="16">
        <v>14891</v>
      </c>
      <c r="N21" s="15">
        <v>592954281</v>
      </c>
      <c r="O21" s="15">
        <f t="shared" si="0"/>
        <v>35317</v>
      </c>
      <c r="P21" s="15">
        <f t="shared" si="0"/>
        <v>5459</v>
      </c>
      <c r="Q21" s="17">
        <f t="shared" si="0"/>
        <v>35322</v>
      </c>
    </row>
    <row r="22" spans="1:17" ht="18.75" customHeight="1">
      <c r="A22" s="66" t="s">
        <v>121</v>
      </c>
      <c r="B22" s="8" t="s">
        <v>113</v>
      </c>
      <c r="C22" s="15">
        <v>7246</v>
      </c>
      <c r="D22" s="15">
        <v>556</v>
      </c>
      <c r="E22" s="15">
        <v>53</v>
      </c>
      <c r="F22" s="15">
        <v>1</v>
      </c>
      <c r="G22" s="15">
        <v>7193</v>
      </c>
      <c r="H22" s="15">
        <v>555</v>
      </c>
      <c r="I22" s="67">
        <v>662414</v>
      </c>
      <c r="J22" s="15">
        <v>1782</v>
      </c>
      <c r="K22" s="17">
        <v>660632</v>
      </c>
      <c r="L22" s="68">
        <v>10664329</v>
      </c>
      <c r="M22" s="15">
        <v>6143</v>
      </c>
      <c r="N22" s="15">
        <v>10658186</v>
      </c>
      <c r="O22" s="15">
        <f t="shared" si="0"/>
        <v>16099</v>
      </c>
      <c r="P22" s="15">
        <f t="shared" si="0"/>
        <v>3447</v>
      </c>
      <c r="Q22" s="17">
        <f t="shared" si="0"/>
        <v>16133</v>
      </c>
    </row>
    <row r="23" spans="1:17" ht="18.75" customHeight="1">
      <c r="A23" s="66"/>
      <c r="B23" s="8" t="s">
        <v>114</v>
      </c>
      <c r="C23" s="15">
        <v>1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67">
        <v>447</v>
      </c>
      <c r="J23" s="15">
        <v>0</v>
      </c>
      <c r="K23" s="17">
        <v>447</v>
      </c>
      <c r="L23" s="68">
        <v>5634</v>
      </c>
      <c r="M23" s="15">
        <v>0</v>
      </c>
      <c r="N23" s="15">
        <v>5634</v>
      </c>
      <c r="O23" s="15">
        <f t="shared" si="0"/>
        <v>12604</v>
      </c>
      <c r="P23" s="15" t="str">
        <f t="shared" si="0"/>
        <v> </v>
      </c>
      <c r="Q23" s="17">
        <f t="shared" si="0"/>
        <v>12604</v>
      </c>
    </row>
    <row r="24" spans="1:17" ht="18.75" customHeight="1">
      <c r="A24" s="58"/>
      <c r="B24" s="10" t="s">
        <v>115</v>
      </c>
      <c r="C24" s="18">
        <f aca="true" t="shared" si="2" ref="C24:N24">SUM(C18:C23)</f>
        <v>213745</v>
      </c>
      <c r="D24" s="18">
        <f t="shared" si="2"/>
        <v>12575</v>
      </c>
      <c r="E24" s="18">
        <f t="shared" si="2"/>
        <v>201</v>
      </c>
      <c r="F24" s="18">
        <f t="shared" si="2"/>
        <v>3</v>
      </c>
      <c r="G24" s="18">
        <f t="shared" si="2"/>
        <v>213544</v>
      </c>
      <c r="H24" s="18">
        <f t="shared" si="2"/>
        <v>12572</v>
      </c>
      <c r="I24" s="69">
        <f t="shared" si="2"/>
        <v>76757949</v>
      </c>
      <c r="J24" s="18">
        <f t="shared" si="2"/>
        <v>5073</v>
      </c>
      <c r="K24" s="19">
        <f t="shared" si="2"/>
        <v>76752876</v>
      </c>
      <c r="L24" s="69">
        <f t="shared" si="2"/>
        <v>4265987248</v>
      </c>
      <c r="M24" s="18">
        <f t="shared" si="2"/>
        <v>33844</v>
      </c>
      <c r="N24" s="18">
        <f t="shared" si="2"/>
        <v>4265953404</v>
      </c>
      <c r="O24" s="18">
        <f t="shared" si="0"/>
        <v>55577</v>
      </c>
      <c r="P24" s="18">
        <f t="shared" si="0"/>
        <v>6671</v>
      </c>
      <c r="Q24" s="19">
        <f t="shared" si="0"/>
        <v>55580</v>
      </c>
    </row>
    <row r="25" spans="1:17" ht="18.75" customHeight="1">
      <c r="A25" s="66"/>
      <c r="B25" s="8" t="s">
        <v>116</v>
      </c>
      <c r="C25" s="15">
        <v>259</v>
      </c>
      <c r="D25" s="15">
        <v>17</v>
      </c>
      <c r="E25" s="15">
        <v>0</v>
      </c>
      <c r="F25" s="15">
        <v>0</v>
      </c>
      <c r="G25" s="15">
        <v>259</v>
      </c>
      <c r="H25" s="15">
        <v>17</v>
      </c>
      <c r="I25" s="67">
        <v>1409975</v>
      </c>
      <c r="J25" s="15">
        <v>0</v>
      </c>
      <c r="K25" s="17">
        <v>1409975</v>
      </c>
      <c r="L25" s="68">
        <v>142471955</v>
      </c>
      <c r="M25" s="15">
        <v>0</v>
      </c>
      <c r="N25" s="15">
        <v>142471955</v>
      </c>
      <c r="O25" s="15">
        <f t="shared" si="0"/>
        <v>101046</v>
      </c>
      <c r="P25" s="15" t="str">
        <f t="shared" si="0"/>
        <v> </v>
      </c>
      <c r="Q25" s="17">
        <f t="shared" si="0"/>
        <v>101046</v>
      </c>
    </row>
    <row r="26" spans="1:17" ht="18.75" customHeight="1">
      <c r="A26" s="66" t="s">
        <v>122</v>
      </c>
      <c r="B26" s="8" t="s">
        <v>118</v>
      </c>
      <c r="C26" s="15">
        <v>3372</v>
      </c>
      <c r="D26" s="15">
        <v>533</v>
      </c>
      <c r="E26" s="15">
        <v>0</v>
      </c>
      <c r="F26" s="15">
        <v>0</v>
      </c>
      <c r="G26" s="15">
        <v>3372</v>
      </c>
      <c r="H26" s="15">
        <v>533</v>
      </c>
      <c r="I26" s="67">
        <v>4257613</v>
      </c>
      <c r="J26" s="15">
        <v>0</v>
      </c>
      <c r="K26" s="17">
        <v>4257613</v>
      </c>
      <c r="L26" s="67">
        <v>332337510</v>
      </c>
      <c r="M26" s="16">
        <v>0</v>
      </c>
      <c r="N26" s="15">
        <v>332337510</v>
      </c>
      <c r="O26" s="15">
        <f t="shared" si="0"/>
        <v>78057</v>
      </c>
      <c r="P26" s="15" t="str">
        <f t="shared" si="0"/>
        <v> </v>
      </c>
      <c r="Q26" s="17">
        <f t="shared" si="0"/>
        <v>78057</v>
      </c>
    </row>
    <row r="27" spans="1:17" ht="18.75" customHeight="1">
      <c r="A27" s="66"/>
      <c r="B27" s="8" t="s">
        <v>119</v>
      </c>
      <c r="C27" s="15">
        <v>1945</v>
      </c>
      <c r="D27" s="15">
        <v>277</v>
      </c>
      <c r="E27" s="15">
        <v>0</v>
      </c>
      <c r="F27" s="15">
        <v>0</v>
      </c>
      <c r="G27" s="15">
        <v>1945</v>
      </c>
      <c r="H27" s="15">
        <v>277</v>
      </c>
      <c r="I27" s="67">
        <v>1343811</v>
      </c>
      <c r="J27" s="15">
        <v>0</v>
      </c>
      <c r="K27" s="17">
        <v>1343811</v>
      </c>
      <c r="L27" s="68">
        <v>99635283</v>
      </c>
      <c r="M27" s="15">
        <v>0</v>
      </c>
      <c r="N27" s="15">
        <v>99635283</v>
      </c>
      <c r="O27" s="15">
        <f t="shared" si="0"/>
        <v>74144</v>
      </c>
      <c r="P27" s="15" t="str">
        <f t="shared" si="0"/>
        <v> </v>
      </c>
      <c r="Q27" s="17">
        <f t="shared" si="0"/>
        <v>74144</v>
      </c>
    </row>
    <row r="28" spans="1:17" ht="18.75" customHeight="1">
      <c r="A28" s="66"/>
      <c r="B28" s="8" t="s">
        <v>120</v>
      </c>
      <c r="C28" s="15">
        <v>250</v>
      </c>
      <c r="D28" s="15">
        <v>24</v>
      </c>
      <c r="E28" s="15">
        <v>0</v>
      </c>
      <c r="F28" s="15">
        <v>0</v>
      </c>
      <c r="G28" s="15">
        <v>250</v>
      </c>
      <c r="H28" s="15">
        <v>24</v>
      </c>
      <c r="I28" s="67">
        <v>58177</v>
      </c>
      <c r="J28" s="15">
        <v>0</v>
      </c>
      <c r="K28" s="17">
        <v>58177</v>
      </c>
      <c r="L28" s="67">
        <v>2524690</v>
      </c>
      <c r="M28" s="16">
        <v>0</v>
      </c>
      <c r="N28" s="15">
        <v>2524690</v>
      </c>
      <c r="O28" s="15">
        <f t="shared" si="0"/>
        <v>43397</v>
      </c>
      <c r="P28" s="15" t="str">
        <f t="shared" si="0"/>
        <v> </v>
      </c>
      <c r="Q28" s="17">
        <f t="shared" si="0"/>
        <v>43397</v>
      </c>
    </row>
    <row r="29" spans="1:17" ht="18.75" customHeight="1">
      <c r="A29" s="66" t="s">
        <v>123</v>
      </c>
      <c r="B29" s="8" t="s">
        <v>113</v>
      </c>
      <c r="C29" s="15">
        <v>143</v>
      </c>
      <c r="D29" s="15">
        <v>18</v>
      </c>
      <c r="E29" s="15">
        <v>0</v>
      </c>
      <c r="F29" s="15">
        <v>0</v>
      </c>
      <c r="G29" s="15">
        <v>143</v>
      </c>
      <c r="H29" s="15">
        <v>18</v>
      </c>
      <c r="I29" s="67">
        <v>28226</v>
      </c>
      <c r="J29" s="15">
        <v>0</v>
      </c>
      <c r="K29" s="17">
        <v>28226</v>
      </c>
      <c r="L29" s="67">
        <v>521321</v>
      </c>
      <c r="M29" s="16">
        <v>0</v>
      </c>
      <c r="N29" s="15">
        <v>521321</v>
      </c>
      <c r="O29" s="15">
        <f t="shared" si="0"/>
        <v>18470</v>
      </c>
      <c r="P29" s="15" t="str">
        <f t="shared" si="0"/>
        <v> </v>
      </c>
      <c r="Q29" s="17">
        <f t="shared" si="0"/>
        <v>18470</v>
      </c>
    </row>
    <row r="30" spans="1:17" ht="18.75" customHeight="1">
      <c r="A30" s="66"/>
      <c r="B30" s="8" t="s">
        <v>114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67">
        <v>0</v>
      </c>
      <c r="J30" s="15">
        <v>0</v>
      </c>
      <c r="K30" s="17">
        <v>0</v>
      </c>
      <c r="L30" s="68">
        <v>0</v>
      </c>
      <c r="M30" s="15">
        <v>0</v>
      </c>
      <c r="N30" s="15">
        <v>0</v>
      </c>
      <c r="O30" s="15" t="str">
        <f t="shared" si="0"/>
        <v> </v>
      </c>
      <c r="P30" s="15" t="str">
        <f t="shared" si="0"/>
        <v> </v>
      </c>
      <c r="Q30" s="17" t="str">
        <f t="shared" si="0"/>
        <v> </v>
      </c>
    </row>
    <row r="31" spans="1:17" ht="18.75" customHeight="1">
      <c r="A31" s="58"/>
      <c r="B31" s="10" t="s">
        <v>115</v>
      </c>
      <c r="C31" s="18">
        <f aca="true" t="shared" si="3" ref="C31:N31">SUM(C25:C30)</f>
        <v>5969</v>
      </c>
      <c r="D31" s="18">
        <f t="shared" si="3"/>
        <v>869</v>
      </c>
      <c r="E31" s="18">
        <f t="shared" si="3"/>
        <v>0</v>
      </c>
      <c r="F31" s="18">
        <f t="shared" si="3"/>
        <v>0</v>
      </c>
      <c r="G31" s="18">
        <f t="shared" si="3"/>
        <v>5969</v>
      </c>
      <c r="H31" s="18">
        <f t="shared" si="3"/>
        <v>869</v>
      </c>
      <c r="I31" s="69">
        <f t="shared" si="3"/>
        <v>7097802</v>
      </c>
      <c r="J31" s="18">
        <f t="shared" si="3"/>
        <v>0</v>
      </c>
      <c r="K31" s="19">
        <f t="shared" si="3"/>
        <v>7097802</v>
      </c>
      <c r="L31" s="69">
        <f t="shared" si="3"/>
        <v>577490759</v>
      </c>
      <c r="M31" s="18">
        <f t="shared" si="3"/>
        <v>0</v>
      </c>
      <c r="N31" s="18">
        <f t="shared" si="3"/>
        <v>577490759</v>
      </c>
      <c r="O31" s="18">
        <f t="shared" si="0"/>
        <v>81362</v>
      </c>
      <c r="P31" s="18" t="str">
        <f t="shared" si="0"/>
        <v> </v>
      </c>
      <c r="Q31" s="19">
        <f t="shared" si="0"/>
        <v>81362</v>
      </c>
    </row>
    <row r="32" spans="1:17" ht="18.75" customHeight="1">
      <c r="A32" s="66"/>
      <c r="B32" s="8" t="s">
        <v>116</v>
      </c>
      <c r="C32" s="15">
        <v>473</v>
      </c>
      <c r="D32" s="15">
        <v>24</v>
      </c>
      <c r="E32" s="15">
        <v>0</v>
      </c>
      <c r="F32" s="15">
        <v>0</v>
      </c>
      <c r="G32" s="15">
        <v>473</v>
      </c>
      <c r="H32" s="15">
        <v>24</v>
      </c>
      <c r="I32" s="67">
        <v>931902</v>
      </c>
      <c r="J32" s="15">
        <v>56</v>
      </c>
      <c r="K32" s="17">
        <v>931846</v>
      </c>
      <c r="L32" s="68">
        <v>44505937</v>
      </c>
      <c r="M32" s="15">
        <v>2640</v>
      </c>
      <c r="N32" s="15">
        <v>44503297</v>
      </c>
      <c r="O32" s="15">
        <f t="shared" si="0"/>
        <v>47758</v>
      </c>
      <c r="P32" s="15">
        <f t="shared" si="0"/>
        <v>47143</v>
      </c>
      <c r="Q32" s="17">
        <f t="shared" si="0"/>
        <v>47758</v>
      </c>
    </row>
    <row r="33" spans="1:17" ht="18.75" customHeight="1">
      <c r="A33" s="66" t="s">
        <v>124</v>
      </c>
      <c r="B33" s="8" t="s">
        <v>118</v>
      </c>
      <c r="C33" s="15">
        <v>15423</v>
      </c>
      <c r="D33" s="15">
        <v>465</v>
      </c>
      <c r="E33" s="15">
        <v>26</v>
      </c>
      <c r="F33" s="15">
        <v>0</v>
      </c>
      <c r="G33" s="15">
        <v>15397</v>
      </c>
      <c r="H33" s="15">
        <v>465</v>
      </c>
      <c r="I33" s="67">
        <v>3258571</v>
      </c>
      <c r="J33" s="15">
        <v>589</v>
      </c>
      <c r="K33" s="17">
        <v>3257982</v>
      </c>
      <c r="L33" s="68">
        <v>117347433</v>
      </c>
      <c r="M33" s="15">
        <v>4500</v>
      </c>
      <c r="N33" s="15">
        <v>117342933</v>
      </c>
      <c r="O33" s="15">
        <f t="shared" si="0"/>
        <v>36012</v>
      </c>
      <c r="P33" s="15">
        <f t="shared" si="0"/>
        <v>7640</v>
      </c>
      <c r="Q33" s="17">
        <f t="shared" si="0"/>
        <v>36017</v>
      </c>
    </row>
    <row r="34" spans="1:17" ht="18.75" customHeight="1">
      <c r="A34" s="66"/>
      <c r="B34" s="8" t="s">
        <v>119</v>
      </c>
      <c r="C34" s="15">
        <v>72098</v>
      </c>
      <c r="D34" s="15">
        <v>3548</v>
      </c>
      <c r="E34" s="15">
        <v>149</v>
      </c>
      <c r="F34" s="15">
        <v>1</v>
      </c>
      <c r="G34" s="15">
        <v>71949</v>
      </c>
      <c r="H34" s="15">
        <v>3547</v>
      </c>
      <c r="I34" s="67">
        <v>38379638</v>
      </c>
      <c r="J34" s="15">
        <v>5828</v>
      </c>
      <c r="K34" s="17">
        <v>38373810</v>
      </c>
      <c r="L34" s="68">
        <v>952409687</v>
      </c>
      <c r="M34" s="15">
        <v>18275</v>
      </c>
      <c r="N34" s="15">
        <v>952391412</v>
      </c>
      <c r="O34" s="15">
        <f t="shared" si="0"/>
        <v>24815</v>
      </c>
      <c r="P34" s="15">
        <f t="shared" si="0"/>
        <v>3136</v>
      </c>
      <c r="Q34" s="17">
        <f t="shared" si="0"/>
        <v>24819</v>
      </c>
    </row>
    <row r="35" spans="1:17" ht="18.75" customHeight="1">
      <c r="A35" s="66" t="s">
        <v>125</v>
      </c>
      <c r="B35" s="8" t="s">
        <v>126</v>
      </c>
      <c r="C35" s="15">
        <v>34099</v>
      </c>
      <c r="D35" s="15">
        <v>747</v>
      </c>
      <c r="E35" s="15">
        <v>1295</v>
      </c>
      <c r="F35" s="15">
        <v>15</v>
      </c>
      <c r="G35" s="15">
        <v>32804</v>
      </c>
      <c r="H35" s="15">
        <v>732</v>
      </c>
      <c r="I35" s="67">
        <v>3492127</v>
      </c>
      <c r="J35" s="15">
        <v>42101</v>
      </c>
      <c r="K35" s="17">
        <v>3450026</v>
      </c>
      <c r="L35" s="68">
        <v>24732354</v>
      </c>
      <c r="M35" s="15">
        <v>131555</v>
      </c>
      <c r="N35" s="15">
        <v>24600799</v>
      </c>
      <c r="O35" s="15">
        <f t="shared" si="0"/>
        <v>7082</v>
      </c>
      <c r="P35" s="15">
        <f t="shared" si="0"/>
        <v>3125</v>
      </c>
      <c r="Q35" s="17">
        <f t="shared" si="0"/>
        <v>7131</v>
      </c>
    </row>
    <row r="36" spans="1:17" ht="18.75" customHeight="1">
      <c r="A36" s="66"/>
      <c r="B36" s="8" t="s">
        <v>127</v>
      </c>
      <c r="C36" s="15">
        <v>24761</v>
      </c>
      <c r="D36" s="15">
        <v>383</v>
      </c>
      <c r="E36" s="15">
        <v>573</v>
      </c>
      <c r="F36" s="15">
        <v>20</v>
      </c>
      <c r="G36" s="15">
        <v>24188</v>
      </c>
      <c r="H36" s="15">
        <v>363</v>
      </c>
      <c r="I36" s="67">
        <v>766794</v>
      </c>
      <c r="J36" s="15">
        <v>12184</v>
      </c>
      <c r="K36" s="17">
        <v>754610</v>
      </c>
      <c r="L36" s="68">
        <v>9326356</v>
      </c>
      <c r="M36" s="15">
        <v>49861</v>
      </c>
      <c r="N36" s="15">
        <v>9276495</v>
      </c>
      <c r="O36" s="15">
        <f t="shared" si="0"/>
        <v>12163</v>
      </c>
      <c r="P36" s="15">
        <f t="shared" si="0"/>
        <v>4092</v>
      </c>
      <c r="Q36" s="17">
        <f t="shared" si="0"/>
        <v>12293</v>
      </c>
    </row>
    <row r="37" spans="1:17" ht="18.75" customHeight="1">
      <c r="A37" s="66" t="s">
        <v>128</v>
      </c>
      <c r="B37" s="8" t="s">
        <v>129</v>
      </c>
      <c r="C37" s="15">
        <v>21</v>
      </c>
      <c r="D37" s="15">
        <v>1</v>
      </c>
      <c r="E37" s="15">
        <v>0</v>
      </c>
      <c r="F37" s="15">
        <v>0</v>
      </c>
      <c r="G37" s="15">
        <v>21</v>
      </c>
      <c r="H37" s="15">
        <v>1</v>
      </c>
      <c r="I37" s="67">
        <v>1070</v>
      </c>
      <c r="J37" s="15">
        <v>0</v>
      </c>
      <c r="K37" s="17">
        <v>1070</v>
      </c>
      <c r="L37" s="68">
        <v>10152</v>
      </c>
      <c r="M37" s="15">
        <v>0</v>
      </c>
      <c r="N37" s="15">
        <v>10152</v>
      </c>
      <c r="O37" s="15">
        <f t="shared" si="0"/>
        <v>9488</v>
      </c>
      <c r="P37" s="15" t="str">
        <f t="shared" si="0"/>
        <v> </v>
      </c>
      <c r="Q37" s="17">
        <f t="shared" si="0"/>
        <v>9488</v>
      </c>
    </row>
    <row r="38" spans="1:17" ht="18.75" customHeight="1">
      <c r="A38" s="58"/>
      <c r="B38" s="10" t="s">
        <v>130</v>
      </c>
      <c r="C38" s="18">
        <f aca="true" t="shared" si="4" ref="C38:N38">SUM(C32:C37)</f>
        <v>146875</v>
      </c>
      <c r="D38" s="18">
        <f t="shared" si="4"/>
        <v>5168</v>
      </c>
      <c r="E38" s="18">
        <f t="shared" si="4"/>
        <v>2043</v>
      </c>
      <c r="F38" s="18">
        <f t="shared" si="4"/>
        <v>36</v>
      </c>
      <c r="G38" s="18">
        <f t="shared" si="4"/>
        <v>144832</v>
      </c>
      <c r="H38" s="18">
        <f t="shared" si="4"/>
        <v>5132</v>
      </c>
      <c r="I38" s="69">
        <f t="shared" si="4"/>
        <v>46830102</v>
      </c>
      <c r="J38" s="18">
        <f t="shared" si="4"/>
        <v>60758</v>
      </c>
      <c r="K38" s="19">
        <f t="shared" si="4"/>
        <v>46769344</v>
      </c>
      <c r="L38" s="69">
        <f t="shared" si="4"/>
        <v>1148331919</v>
      </c>
      <c r="M38" s="18">
        <f t="shared" si="4"/>
        <v>206831</v>
      </c>
      <c r="N38" s="18">
        <f t="shared" si="4"/>
        <v>1148125088</v>
      </c>
      <c r="O38" s="18">
        <f t="shared" si="0"/>
        <v>24521</v>
      </c>
      <c r="P38" s="18">
        <f t="shared" si="0"/>
        <v>3404</v>
      </c>
      <c r="Q38" s="19">
        <f t="shared" si="0"/>
        <v>24549</v>
      </c>
    </row>
    <row r="39" spans="1:17" ht="18.75" customHeight="1">
      <c r="A39" s="66"/>
      <c r="B39" s="8" t="s">
        <v>131</v>
      </c>
      <c r="C39" s="15">
        <v>143</v>
      </c>
      <c r="D39" s="15">
        <v>25</v>
      </c>
      <c r="E39" s="15">
        <v>1</v>
      </c>
      <c r="F39" s="15">
        <v>0</v>
      </c>
      <c r="G39" s="15">
        <v>142</v>
      </c>
      <c r="H39" s="15">
        <v>25</v>
      </c>
      <c r="I39" s="67">
        <v>333780</v>
      </c>
      <c r="J39" s="15">
        <v>65</v>
      </c>
      <c r="K39" s="17">
        <v>333715</v>
      </c>
      <c r="L39" s="67">
        <v>34168488</v>
      </c>
      <c r="M39" s="15">
        <v>178</v>
      </c>
      <c r="N39" s="16">
        <v>34168310</v>
      </c>
      <c r="O39" s="15">
        <f t="shared" si="0"/>
        <v>102368</v>
      </c>
      <c r="P39" s="15">
        <f t="shared" si="0"/>
        <v>2738</v>
      </c>
      <c r="Q39" s="17">
        <f t="shared" si="0"/>
        <v>102388</v>
      </c>
    </row>
    <row r="40" spans="1:17" ht="18.75" customHeight="1">
      <c r="A40" s="66"/>
      <c r="B40" s="8" t="s">
        <v>132</v>
      </c>
      <c r="C40" s="15">
        <v>16212</v>
      </c>
      <c r="D40" s="15">
        <v>484</v>
      </c>
      <c r="E40" s="15">
        <v>28</v>
      </c>
      <c r="F40" s="15">
        <v>0</v>
      </c>
      <c r="G40" s="15">
        <v>16184</v>
      </c>
      <c r="H40" s="15">
        <v>484</v>
      </c>
      <c r="I40" s="67">
        <v>900703</v>
      </c>
      <c r="J40" s="15">
        <v>772</v>
      </c>
      <c r="K40" s="17">
        <v>899931</v>
      </c>
      <c r="L40" s="67">
        <v>42878221</v>
      </c>
      <c r="M40" s="15">
        <v>4116</v>
      </c>
      <c r="N40" s="16">
        <v>42874105</v>
      </c>
      <c r="O40" s="15">
        <f t="shared" si="0"/>
        <v>47605</v>
      </c>
      <c r="P40" s="15">
        <f t="shared" si="0"/>
        <v>5332</v>
      </c>
      <c r="Q40" s="17">
        <f t="shared" si="0"/>
        <v>47642</v>
      </c>
    </row>
    <row r="41" spans="1:17" ht="18.75" customHeight="1">
      <c r="A41" s="66"/>
      <c r="B41" s="8" t="s">
        <v>133</v>
      </c>
      <c r="C41" s="15">
        <v>19768</v>
      </c>
      <c r="D41" s="15">
        <v>1041</v>
      </c>
      <c r="E41" s="15">
        <v>121</v>
      </c>
      <c r="F41" s="15">
        <v>0</v>
      </c>
      <c r="G41" s="15">
        <v>19647</v>
      </c>
      <c r="H41" s="15">
        <v>1041</v>
      </c>
      <c r="I41" s="67">
        <v>3292613</v>
      </c>
      <c r="J41" s="15">
        <v>4149</v>
      </c>
      <c r="K41" s="17">
        <v>3288464</v>
      </c>
      <c r="L41" s="67">
        <v>107753325</v>
      </c>
      <c r="M41" s="15">
        <v>15721</v>
      </c>
      <c r="N41" s="16">
        <v>107737604</v>
      </c>
      <c r="O41" s="15">
        <f t="shared" si="0"/>
        <v>32726</v>
      </c>
      <c r="P41" s="15">
        <f t="shared" si="0"/>
        <v>3789</v>
      </c>
      <c r="Q41" s="17">
        <f t="shared" si="0"/>
        <v>32762</v>
      </c>
    </row>
    <row r="42" spans="1:17" ht="18.75" customHeight="1">
      <c r="A42" s="66" t="s">
        <v>134</v>
      </c>
      <c r="B42" s="8" t="s">
        <v>126</v>
      </c>
      <c r="C42" s="15">
        <v>24998</v>
      </c>
      <c r="D42" s="15">
        <v>646</v>
      </c>
      <c r="E42" s="15">
        <v>1406</v>
      </c>
      <c r="F42" s="15">
        <v>9</v>
      </c>
      <c r="G42" s="15">
        <v>23592</v>
      </c>
      <c r="H42" s="15">
        <v>637</v>
      </c>
      <c r="I42" s="67">
        <v>1418404</v>
      </c>
      <c r="J42" s="15">
        <v>40266</v>
      </c>
      <c r="K42" s="17">
        <v>1378138</v>
      </c>
      <c r="L42" s="67">
        <v>9745999</v>
      </c>
      <c r="M42" s="15">
        <v>136645</v>
      </c>
      <c r="N42" s="16">
        <v>9609354</v>
      </c>
      <c r="O42" s="15">
        <f t="shared" si="0"/>
        <v>6871</v>
      </c>
      <c r="P42" s="15">
        <f t="shared" si="0"/>
        <v>3394</v>
      </c>
      <c r="Q42" s="17">
        <f t="shared" si="0"/>
        <v>6973</v>
      </c>
    </row>
    <row r="43" spans="1:17" ht="18.75" customHeight="1">
      <c r="A43" s="66"/>
      <c r="B43" s="8" t="s">
        <v>127</v>
      </c>
      <c r="C43" s="15">
        <v>27849</v>
      </c>
      <c r="D43" s="15">
        <v>581</v>
      </c>
      <c r="E43" s="15">
        <v>589</v>
      </c>
      <c r="F43" s="15">
        <v>1</v>
      </c>
      <c r="G43" s="15">
        <v>27260</v>
      </c>
      <c r="H43" s="15">
        <v>580</v>
      </c>
      <c r="I43" s="67">
        <v>528123</v>
      </c>
      <c r="J43" s="15">
        <v>11557</v>
      </c>
      <c r="K43" s="17">
        <v>516566</v>
      </c>
      <c r="L43" s="67">
        <v>6969321</v>
      </c>
      <c r="M43" s="15">
        <v>49833</v>
      </c>
      <c r="N43" s="16">
        <v>6919488</v>
      </c>
      <c r="O43" s="15">
        <f t="shared" si="0"/>
        <v>13196</v>
      </c>
      <c r="P43" s="15">
        <f t="shared" si="0"/>
        <v>4312</v>
      </c>
      <c r="Q43" s="17">
        <f t="shared" si="0"/>
        <v>13395</v>
      </c>
    </row>
    <row r="44" spans="1:17" ht="18.75" customHeight="1">
      <c r="A44" s="66"/>
      <c r="B44" s="8" t="s">
        <v>129</v>
      </c>
      <c r="C44" s="15">
        <v>29</v>
      </c>
      <c r="D44" s="15">
        <v>0</v>
      </c>
      <c r="E44" s="15">
        <v>2</v>
      </c>
      <c r="F44" s="15">
        <v>0</v>
      </c>
      <c r="G44" s="15">
        <v>27</v>
      </c>
      <c r="H44" s="15">
        <v>0</v>
      </c>
      <c r="I44" s="67">
        <v>1072</v>
      </c>
      <c r="J44" s="15">
        <v>60</v>
      </c>
      <c r="K44" s="17">
        <v>1012</v>
      </c>
      <c r="L44" s="67">
        <v>5997</v>
      </c>
      <c r="M44" s="15">
        <v>47</v>
      </c>
      <c r="N44" s="16">
        <v>5950</v>
      </c>
      <c r="O44" s="15">
        <f t="shared" si="0"/>
        <v>5594</v>
      </c>
      <c r="P44" s="15">
        <f t="shared" si="0"/>
        <v>783</v>
      </c>
      <c r="Q44" s="17">
        <f t="shared" si="0"/>
        <v>5879</v>
      </c>
    </row>
    <row r="45" spans="1:17" ht="18.75" customHeight="1">
      <c r="A45" s="58"/>
      <c r="B45" s="10" t="s">
        <v>130</v>
      </c>
      <c r="C45" s="18">
        <f aca="true" t="shared" si="5" ref="C45:N45">SUM(C39:C44)</f>
        <v>88999</v>
      </c>
      <c r="D45" s="18">
        <f t="shared" si="5"/>
        <v>2777</v>
      </c>
      <c r="E45" s="18">
        <f t="shared" si="5"/>
        <v>2147</v>
      </c>
      <c r="F45" s="18">
        <f t="shared" si="5"/>
        <v>10</v>
      </c>
      <c r="G45" s="18">
        <f t="shared" si="5"/>
        <v>86852</v>
      </c>
      <c r="H45" s="18">
        <f t="shared" si="5"/>
        <v>2767</v>
      </c>
      <c r="I45" s="69">
        <f t="shared" si="5"/>
        <v>6474695</v>
      </c>
      <c r="J45" s="18">
        <f t="shared" si="5"/>
        <v>56869</v>
      </c>
      <c r="K45" s="19">
        <f t="shared" si="5"/>
        <v>6417826</v>
      </c>
      <c r="L45" s="69">
        <f t="shared" si="5"/>
        <v>201521351</v>
      </c>
      <c r="M45" s="18">
        <f t="shared" si="5"/>
        <v>206540</v>
      </c>
      <c r="N45" s="18">
        <f t="shared" si="5"/>
        <v>201314811</v>
      </c>
      <c r="O45" s="18">
        <f t="shared" si="0"/>
        <v>31124</v>
      </c>
      <c r="P45" s="18">
        <f t="shared" si="0"/>
        <v>3632</v>
      </c>
      <c r="Q45" s="19">
        <f t="shared" si="0"/>
        <v>31368</v>
      </c>
    </row>
    <row r="46" spans="1:17" ht="18.75" customHeight="1">
      <c r="A46" s="66"/>
      <c r="B46" s="6" t="s">
        <v>131</v>
      </c>
      <c r="C46" s="70">
        <f>C11+C18+C25+C32+C39</f>
        <v>7460</v>
      </c>
      <c r="D46" s="70">
        <f aca="true" t="shared" si="6" ref="D46:N50">D11+D18+D25+D32+D39</f>
        <v>576</v>
      </c>
      <c r="E46" s="70">
        <f t="shared" si="6"/>
        <v>2</v>
      </c>
      <c r="F46" s="70">
        <f t="shared" si="6"/>
        <v>0</v>
      </c>
      <c r="G46" s="70">
        <f t="shared" si="6"/>
        <v>7458</v>
      </c>
      <c r="H46" s="70">
        <f t="shared" si="6"/>
        <v>576</v>
      </c>
      <c r="I46" s="71">
        <f t="shared" si="6"/>
        <v>20451790</v>
      </c>
      <c r="J46" s="70">
        <f t="shared" si="6"/>
        <v>437</v>
      </c>
      <c r="K46" s="72">
        <f t="shared" si="6"/>
        <v>20451353</v>
      </c>
      <c r="L46" s="71">
        <f t="shared" si="6"/>
        <v>1656760878</v>
      </c>
      <c r="M46" s="70">
        <f>M11+M18+M25+M32+M39</f>
        <v>4896</v>
      </c>
      <c r="N46" s="70">
        <f t="shared" si="6"/>
        <v>1656755982</v>
      </c>
      <c r="O46" s="70">
        <f t="shared" si="0"/>
        <v>81008</v>
      </c>
      <c r="P46" s="70">
        <f t="shared" si="0"/>
        <v>11204</v>
      </c>
      <c r="Q46" s="72">
        <f t="shared" si="0"/>
        <v>81010</v>
      </c>
    </row>
    <row r="47" spans="1:17" ht="18.75" customHeight="1">
      <c r="A47" s="66"/>
      <c r="B47" s="8" t="s">
        <v>132</v>
      </c>
      <c r="C47" s="15">
        <f>C12+C19+C26+C33+C40</f>
        <v>96973</v>
      </c>
      <c r="D47" s="15">
        <f t="shared" si="6"/>
        <v>8341</v>
      </c>
      <c r="E47" s="15">
        <f t="shared" si="6"/>
        <v>57</v>
      </c>
      <c r="F47" s="15">
        <f t="shared" si="6"/>
        <v>0</v>
      </c>
      <c r="G47" s="15">
        <f t="shared" si="6"/>
        <v>96916</v>
      </c>
      <c r="H47" s="15">
        <f t="shared" si="6"/>
        <v>8341</v>
      </c>
      <c r="I47" s="68">
        <f t="shared" si="6"/>
        <v>56992450</v>
      </c>
      <c r="J47" s="15">
        <f t="shared" si="6"/>
        <v>2734</v>
      </c>
      <c r="K47" s="17">
        <f t="shared" si="6"/>
        <v>56989716</v>
      </c>
      <c r="L47" s="68">
        <f t="shared" si="6"/>
        <v>3516990343</v>
      </c>
      <c r="M47" s="15">
        <f>M12+M19+M26+M33+M40</f>
        <v>19798</v>
      </c>
      <c r="N47" s="15">
        <f t="shared" si="6"/>
        <v>3516970545</v>
      </c>
      <c r="O47" s="15">
        <f t="shared" si="0"/>
        <v>61710</v>
      </c>
      <c r="P47" s="15">
        <f t="shared" si="0"/>
        <v>7241</v>
      </c>
      <c r="Q47" s="17">
        <f t="shared" si="0"/>
        <v>61712</v>
      </c>
    </row>
    <row r="48" spans="1:17" ht="18.75" customHeight="1">
      <c r="A48" s="66"/>
      <c r="B48" s="8" t="s">
        <v>133</v>
      </c>
      <c r="C48" s="15">
        <f>C13+C20+C27+C34+C41</f>
        <v>156353</v>
      </c>
      <c r="D48" s="15">
        <f t="shared" si="6"/>
        <v>15371</v>
      </c>
      <c r="E48" s="15">
        <f t="shared" si="6"/>
        <v>311</v>
      </c>
      <c r="F48" s="15">
        <f t="shared" si="6"/>
        <v>1</v>
      </c>
      <c r="G48" s="15">
        <f t="shared" si="6"/>
        <v>156042</v>
      </c>
      <c r="H48" s="15">
        <f t="shared" si="6"/>
        <v>15370</v>
      </c>
      <c r="I48" s="68">
        <f t="shared" si="6"/>
        <v>67369846</v>
      </c>
      <c r="J48" s="15">
        <f t="shared" si="6"/>
        <v>12065</v>
      </c>
      <c r="K48" s="17">
        <f t="shared" si="6"/>
        <v>67357781</v>
      </c>
      <c r="L48" s="68">
        <f t="shared" si="6"/>
        <v>2425143106</v>
      </c>
      <c r="M48" s="15">
        <f>M13+M20+M27+M34+M41</f>
        <v>37840</v>
      </c>
      <c r="N48" s="15">
        <f>N13+N20+N27+N34+N41</f>
        <v>2425105266</v>
      </c>
      <c r="O48" s="15">
        <f t="shared" si="0"/>
        <v>35997</v>
      </c>
      <c r="P48" s="15">
        <f t="shared" si="0"/>
        <v>3136</v>
      </c>
      <c r="Q48" s="17">
        <f t="shared" si="0"/>
        <v>36003</v>
      </c>
    </row>
    <row r="49" spans="1:17" ht="18.75" customHeight="1">
      <c r="A49" s="66" t="s">
        <v>135</v>
      </c>
      <c r="B49" s="8" t="s">
        <v>120</v>
      </c>
      <c r="C49" s="15">
        <f>C14+C21+C28+C35+C42</f>
        <v>188543</v>
      </c>
      <c r="D49" s="15">
        <f t="shared" si="6"/>
        <v>4075</v>
      </c>
      <c r="E49" s="15">
        <f t="shared" si="6"/>
        <v>2996</v>
      </c>
      <c r="F49" s="15">
        <f t="shared" si="6"/>
        <v>28</v>
      </c>
      <c r="G49" s="15">
        <f t="shared" si="6"/>
        <v>185547</v>
      </c>
      <c r="H49" s="15">
        <f t="shared" si="6"/>
        <v>4047</v>
      </c>
      <c r="I49" s="68">
        <f t="shared" si="6"/>
        <v>22865175</v>
      </c>
      <c r="J49" s="15">
        <f t="shared" si="6"/>
        <v>88845</v>
      </c>
      <c r="K49" s="17">
        <f t="shared" si="6"/>
        <v>22776330</v>
      </c>
      <c r="L49" s="68">
        <f t="shared" si="6"/>
        <v>656838280</v>
      </c>
      <c r="M49" s="15">
        <f>M14+M21+M28+M35+M42</f>
        <v>302565</v>
      </c>
      <c r="N49" s="15">
        <f>N14+N21+N28+N35+N42</f>
        <v>656535715</v>
      </c>
      <c r="O49" s="15">
        <f t="shared" si="0"/>
        <v>28727</v>
      </c>
      <c r="P49" s="15">
        <f t="shared" si="0"/>
        <v>3406</v>
      </c>
      <c r="Q49" s="17">
        <f t="shared" si="0"/>
        <v>28825</v>
      </c>
    </row>
    <row r="50" spans="1:17" ht="18.75" customHeight="1">
      <c r="A50" s="66"/>
      <c r="B50" s="8" t="s">
        <v>113</v>
      </c>
      <c r="C50" s="15">
        <f>C15+C22+C29+C36+C43</f>
        <v>61921</v>
      </c>
      <c r="D50" s="15">
        <f t="shared" si="6"/>
        <v>1820</v>
      </c>
      <c r="E50" s="15">
        <f t="shared" si="6"/>
        <v>1259</v>
      </c>
      <c r="F50" s="15">
        <f t="shared" si="6"/>
        <v>22</v>
      </c>
      <c r="G50" s="15">
        <f t="shared" si="6"/>
        <v>60662</v>
      </c>
      <c r="H50" s="15">
        <f t="shared" si="6"/>
        <v>1798</v>
      </c>
      <c r="I50" s="68">
        <f t="shared" si="6"/>
        <v>2117670</v>
      </c>
      <c r="J50" s="15">
        <f t="shared" si="6"/>
        <v>26799</v>
      </c>
      <c r="K50" s="17">
        <f t="shared" si="6"/>
        <v>2090871</v>
      </c>
      <c r="L50" s="68">
        <f t="shared" si="6"/>
        <v>29743221</v>
      </c>
      <c r="M50" s="15">
        <f>M15+M22+M29+M36+M43</f>
        <v>111178</v>
      </c>
      <c r="N50" s="15">
        <f>N15+N22+N29+N36+N43</f>
        <v>29632043</v>
      </c>
      <c r="O50" s="15">
        <f t="shared" si="0"/>
        <v>14045</v>
      </c>
      <c r="P50" s="15">
        <f t="shared" si="0"/>
        <v>4149</v>
      </c>
      <c r="Q50" s="17">
        <f t="shared" si="0"/>
        <v>14172</v>
      </c>
    </row>
    <row r="51" spans="1:17" ht="18.75" customHeight="1">
      <c r="A51" s="66"/>
      <c r="B51" s="8" t="s">
        <v>114</v>
      </c>
      <c r="C51" s="15">
        <f aca="true" t="shared" si="7" ref="C51:N52">C16+C23+C30+C37+C44</f>
        <v>54</v>
      </c>
      <c r="D51" s="15">
        <f t="shared" si="7"/>
        <v>1</v>
      </c>
      <c r="E51" s="15">
        <f t="shared" si="7"/>
        <v>2</v>
      </c>
      <c r="F51" s="15">
        <f t="shared" si="7"/>
        <v>0</v>
      </c>
      <c r="G51" s="15">
        <f t="shared" si="7"/>
        <v>52</v>
      </c>
      <c r="H51" s="15">
        <f t="shared" si="7"/>
        <v>1</v>
      </c>
      <c r="I51" s="68">
        <f t="shared" si="7"/>
        <v>3058</v>
      </c>
      <c r="J51" s="15">
        <f t="shared" si="7"/>
        <v>60</v>
      </c>
      <c r="K51" s="17">
        <f t="shared" si="7"/>
        <v>2998</v>
      </c>
      <c r="L51" s="68">
        <f t="shared" si="7"/>
        <v>31201</v>
      </c>
      <c r="M51" s="15">
        <f t="shared" si="7"/>
        <v>47</v>
      </c>
      <c r="N51" s="15">
        <f t="shared" si="7"/>
        <v>31154</v>
      </c>
      <c r="O51" s="15">
        <f t="shared" si="0"/>
        <v>10203</v>
      </c>
      <c r="P51" s="15">
        <f t="shared" si="0"/>
        <v>783</v>
      </c>
      <c r="Q51" s="17">
        <f t="shared" si="0"/>
        <v>10392</v>
      </c>
    </row>
    <row r="52" spans="1:17" ht="18.75" customHeight="1">
      <c r="A52" s="73"/>
      <c r="B52" s="74" t="s">
        <v>115</v>
      </c>
      <c r="C52" s="21">
        <f t="shared" si="7"/>
        <v>511304</v>
      </c>
      <c r="D52" s="21">
        <f t="shared" si="7"/>
        <v>30184</v>
      </c>
      <c r="E52" s="21">
        <f t="shared" si="7"/>
        <v>4627</v>
      </c>
      <c r="F52" s="21">
        <f t="shared" si="7"/>
        <v>51</v>
      </c>
      <c r="G52" s="21">
        <f t="shared" si="7"/>
        <v>506677</v>
      </c>
      <c r="H52" s="21">
        <f t="shared" si="7"/>
        <v>30133</v>
      </c>
      <c r="I52" s="75">
        <f t="shared" si="7"/>
        <v>169799989</v>
      </c>
      <c r="J52" s="21">
        <f t="shared" si="7"/>
        <v>130940</v>
      </c>
      <c r="K52" s="22">
        <f t="shared" si="7"/>
        <v>169669049</v>
      </c>
      <c r="L52" s="75">
        <f t="shared" si="7"/>
        <v>8285507029</v>
      </c>
      <c r="M52" s="21">
        <f t="shared" si="7"/>
        <v>476324</v>
      </c>
      <c r="N52" s="21">
        <f t="shared" si="7"/>
        <v>8285030705</v>
      </c>
      <c r="O52" s="21">
        <f t="shared" si="0"/>
        <v>48796</v>
      </c>
      <c r="P52" s="21">
        <f t="shared" si="0"/>
        <v>3638</v>
      </c>
      <c r="Q52" s="22">
        <f t="shared" si="0"/>
        <v>48831</v>
      </c>
    </row>
    <row r="53" spans="1:17" ht="18.75" customHeight="1">
      <c r="A53" s="1" t="s">
        <v>9</v>
      </c>
      <c r="B53" s="1" t="s">
        <v>13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8.75" customHeight="1">
      <c r="A54" s="1"/>
      <c r="B54" s="1" t="s">
        <v>10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8.75" customHeight="1">
      <c r="A55" s="1"/>
      <c r="B55" s="1" t="s">
        <v>11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8.75" customHeight="1">
      <c r="A56" s="1"/>
      <c r="B56" s="1" t="s">
        <v>12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ht="18.75" customHeight="1">
      <c r="B57" s="1" t="s">
        <v>136</v>
      </c>
    </row>
  </sheetData>
  <mergeCells count="18">
    <mergeCell ref="A1:K1"/>
    <mergeCell ref="A2:K2"/>
    <mergeCell ref="A3:K3"/>
    <mergeCell ref="A4:K4"/>
    <mergeCell ref="C5:H5"/>
    <mergeCell ref="I5:K5"/>
    <mergeCell ref="L5:N5"/>
    <mergeCell ref="O5:Q5"/>
    <mergeCell ref="I7:I8"/>
    <mergeCell ref="L7:L8"/>
    <mergeCell ref="C8:C10"/>
    <mergeCell ref="E8:E10"/>
    <mergeCell ref="G8:G10"/>
    <mergeCell ref="C6:D7"/>
    <mergeCell ref="E6:F6"/>
    <mergeCell ref="G6:H6"/>
    <mergeCell ref="E7:F7"/>
    <mergeCell ref="G7:H7"/>
  </mergeCells>
  <printOptions/>
  <pageMargins left="0.5905511811023623" right="0.5905511811023623" top="0.5905511811023623" bottom="0.5905511811023623" header="0.31496062992125984" footer="0.31496062992125984"/>
  <pageSetup firstPageNumber="139" useFirstPageNumber="1" horizontalDpi="600" verticalDpi="600" orientation="portrait" paperSize="9" scale="7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SheetLayoutView="100" workbookViewId="0" topLeftCell="A1">
      <selection activeCell="M4" sqref="M4"/>
    </sheetView>
  </sheetViews>
  <sheetFormatPr defaultColWidth="9.00390625" defaultRowHeight="12.75" customHeight="1"/>
  <cols>
    <col min="1" max="1" width="1.37890625" style="50" customWidth="1"/>
    <col min="2" max="2" width="8.375" style="50" customWidth="1"/>
    <col min="3" max="3" width="1.37890625" style="50" customWidth="1"/>
    <col min="4" max="9" width="10.25390625" style="50" customWidth="1"/>
    <col min="10" max="10" width="13.875" style="50" customWidth="1"/>
    <col min="11" max="11" width="12.125" style="50" customWidth="1"/>
    <col min="12" max="12" width="13.75390625" style="50" customWidth="1"/>
    <col min="13" max="13" width="16.50390625" style="50" customWidth="1"/>
    <col min="14" max="14" width="12.125" style="50" customWidth="1"/>
    <col min="15" max="15" width="16.50390625" style="50" customWidth="1"/>
    <col min="16" max="18" width="10.50390625" style="50" customWidth="1"/>
  </cols>
  <sheetData>
    <row r="1" spans="1:12" ht="15.75" customHeight="1">
      <c r="A1" s="140" t="s">
        <v>137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.75" customHeight="1">
      <c r="A2" s="140" t="s">
        <v>88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8" ht="15.75" customHeight="1">
      <c r="A3" s="141" t="s">
        <v>89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24"/>
      <c r="N3" s="24"/>
      <c r="O3" s="24"/>
      <c r="P3" s="24"/>
      <c r="Q3" s="24"/>
      <c r="R3" s="24"/>
    </row>
    <row r="4" spans="1:18" ht="15.75" customHeight="1">
      <c r="A4" s="141" t="s">
        <v>91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24" t="s">
        <v>151</v>
      </c>
      <c r="N4" s="24"/>
      <c r="O4" s="24"/>
      <c r="P4" s="24"/>
      <c r="Q4" s="24"/>
      <c r="R4" s="24"/>
    </row>
    <row r="5" spans="1:18" ht="12.75" customHeight="1">
      <c r="A5" s="25"/>
      <c r="B5" s="132" t="s">
        <v>21</v>
      </c>
      <c r="C5" s="26"/>
      <c r="D5" s="129" t="s">
        <v>138</v>
      </c>
      <c r="E5" s="130"/>
      <c r="F5" s="130"/>
      <c r="G5" s="130"/>
      <c r="H5" s="130"/>
      <c r="I5" s="137"/>
      <c r="J5" s="129" t="s">
        <v>22</v>
      </c>
      <c r="K5" s="138"/>
      <c r="L5" s="139"/>
      <c r="M5" s="129" t="s">
        <v>139</v>
      </c>
      <c r="N5" s="130"/>
      <c r="O5" s="130"/>
      <c r="P5" s="129" t="s">
        <v>140</v>
      </c>
      <c r="Q5" s="130"/>
      <c r="R5" s="131"/>
    </row>
    <row r="6" spans="1:18" ht="12.75" customHeight="1">
      <c r="A6" s="27"/>
      <c r="B6" s="133"/>
      <c r="C6" s="28"/>
      <c r="D6" s="109" t="s">
        <v>141</v>
      </c>
      <c r="E6" s="134"/>
      <c r="F6" s="109" t="s">
        <v>142</v>
      </c>
      <c r="G6" s="134"/>
      <c r="H6" s="109" t="s">
        <v>143</v>
      </c>
      <c r="I6" s="134"/>
      <c r="J6" s="29"/>
      <c r="K6" s="29" t="s">
        <v>23</v>
      </c>
      <c r="L6" s="30" t="s">
        <v>23</v>
      </c>
      <c r="M6" s="31"/>
      <c r="N6" s="29" t="s">
        <v>23</v>
      </c>
      <c r="O6" s="29" t="s">
        <v>23</v>
      </c>
      <c r="P6" s="31"/>
      <c r="Q6" s="31"/>
      <c r="R6" s="32"/>
    </row>
    <row r="7" spans="1:18" ht="12.75" customHeight="1">
      <c r="A7" s="27"/>
      <c r="B7" s="133"/>
      <c r="C7" s="28"/>
      <c r="D7" s="135" t="s">
        <v>144</v>
      </c>
      <c r="E7" s="29" t="s">
        <v>145</v>
      </c>
      <c r="F7" s="135" t="s">
        <v>144</v>
      </c>
      <c r="G7" s="29" t="s">
        <v>145</v>
      </c>
      <c r="H7" s="135" t="s">
        <v>144</v>
      </c>
      <c r="I7" s="29" t="s">
        <v>145</v>
      </c>
      <c r="J7" s="29" t="s">
        <v>24</v>
      </c>
      <c r="K7" s="29" t="s">
        <v>25</v>
      </c>
      <c r="L7" s="33" t="s">
        <v>26</v>
      </c>
      <c r="M7" s="29" t="s">
        <v>146</v>
      </c>
      <c r="N7" s="29" t="s">
        <v>25</v>
      </c>
      <c r="O7" s="29" t="s">
        <v>26</v>
      </c>
      <c r="P7" s="34" t="s">
        <v>0</v>
      </c>
      <c r="Q7" s="34" t="s">
        <v>1</v>
      </c>
      <c r="R7" s="34" t="s">
        <v>2</v>
      </c>
    </row>
    <row r="8" spans="1:18" ht="12.75" customHeight="1">
      <c r="A8" s="35"/>
      <c r="B8" s="108"/>
      <c r="C8" s="36"/>
      <c r="D8" s="136"/>
      <c r="E8" s="37" t="s">
        <v>147</v>
      </c>
      <c r="F8" s="136"/>
      <c r="G8" s="37" t="s">
        <v>147</v>
      </c>
      <c r="H8" s="136"/>
      <c r="I8" s="37" t="s">
        <v>147</v>
      </c>
      <c r="J8" s="38" t="s">
        <v>3</v>
      </c>
      <c r="K8" s="38" t="s">
        <v>4</v>
      </c>
      <c r="L8" s="38" t="s">
        <v>5</v>
      </c>
      <c r="M8" s="38" t="s">
        <v>6</v>
      </c>
      <c r="N8" s="38" t="s">
        <v>7</v>
      </c>
      <c r="O8" s="38" t="s">
        <v>8</v>
      </c>
      <c r="P8" s="39"/>
      <c r="Q8" s="39"/>
      <c r="R8" s="40"/>
    </row>
    <row r="9" spans="1:18" ht="12.75" customHeight="1">
      <c r="A9" s="76"/>
      <c r="B9" s="77" t="s">
        <v>27</v>
      </c>
      <c r="C9" s="78"/>
      <c r="D9" s="79">
        <v>108425</v>
      </c>
      <c r="E9" s="79">
        <v>9151</v>
      </c>
      <c r="F9" s="79">
        <v>728</v>
      </c>
      <c r="G9" s="79">
        <v>21</v>
      </c>
      <c r="H9" s="79">
        <v>107697</v>
      </c>
      <c r="I9" s="79">
        <v>9130</v>
      </c>
      <c r="J9" s="79">
        <v>37307295</v>
      </c>
      <c r="K9" s="79">
        <v>15158</v>
      </c>
      <c r="L9" s="79">
        <v>37292137</v>
      </c>
      <c r="M9" s="79">
        <v>1755413178</v>
      </c>
      <c r="N9" s="79">
        <v>82443</v>
      </c>
      <c r="O9" s="79">
        <v>1755330735</v>
      </c>
      <c r="P9" s="79">
        <f aca="true" t="shared" si="0" ref="P9:R40">IF(J9=0," ",ROUND(M9*1000/J9,0))</f>
        <v>47053</v>
      </c>
      <c r="Q9" s="79">
        <f t="shared" si="0"/>
        <v>5439</v>
      </c>
      <c r="R9" s="79">
        <f t="shared" si="0"/>
        <v>47070</v>
      </c>
    </row>
    <row r="10" spans="1:18" ht="12.75" customHeight="1">
      <c r="A10" s="80"/>
      <c r="B10" s="81" t="s">
        <v>28</v>
      </c>
      <c r="C10" s="82"/>
      <c r="D10" s="83">
        <v>100582</v>
      </c>
      <c r="E10" s="83">
        <v>3492</v>
      </c>
      <c r="F10" s="83">
        <v>289</v>
      </c>
      <c r="G10" s="83">
        <v>0</v>
      </c>
      <c r="H10" s="83">
        <v>100293</v>
      </c>
      <c r="I10" s="83">
        <v>3492</v>
      </c>
      <c r="J10" s="83">
        <v>56892204</v>
      </c>
      <c r="K10" s="83">
        <v>6589</v>
      </c>
      <c r="L10" s="83">
        <v>56885615</v>
      </c>
      <c r="M10" s="83">
        <v>3663532437</v>
      </c>
      <c r="N10" s="83">
        <v>32142</v>
      </c>
      <c r="O10" s="83">
        <v>3663500295</v>
      </c>
      <c r="P10" s="83">
        <f t="shared" si="0"/>
        <v>64394</v>
      </c>
      <c r="Q10" s="83">
        <f t="shared" si="0"/>
        <v>4878</v>
      </c>
      <c r="R10" s="83">
        <f t="shared" si="0"/>
        <v>64401</v>
      </c>
    </row>
    <row r="11" spans="1:18" ht="12.75" customHeight="1">
      <c r="A11" s="80"/>
      <c r="B11" s="81" t="s">
        <v>29</v>
      </c>
      <c r="C11" s="82"/>
      <c r="D11" s="83">
        <v>12017</v>
      </c>
      <c r="E11" s="83">
        <v>0</v>
      </c>
      <c r="F11" s="83">
        <v>268</v>
      </c>
      <c r="G11" s="83">
        <v>0</v>
      </c>
      <c r="H11" s="83">
        <v>11749</v>
      </c>
      <c r="I11" s="83">
        <v>0</v>
      </c>
      <c r="J11" s="83">
        <v>3507128</v>
      </c>
      <c r="K11" s="83">
        <v>7450</v>
      </c>
      <c r="L11" s="83">
        <v>3499678</v>
      </c>
      <c r="M11" s="83">
        <v>135024431</v>
      </c>
      <c r="N11" s="83">
        <v>26209</v>
      </c>
      <c r="O11" s="83">
        <v>134998222</v>
      </c>
      <c r="P11" s="83">
        <f t="shared" si="0"/>
        <v>38500</v>
      </c>
      <c r="Q11" s="83">
        <f t="shared" si="0"/>
        <v>3518</v>
      </c>
      <c r="R11" s="83">
        <f t="shared" si="0"/>
        <v>38574</v>
      </c>
    </row>
    <row r="12" spans="1:18" ht="12.75" customHeight="1">
      <c r="A12" s="80"/>
      <c r="B12" s="81" t="s">
        <v>30</v>
      </c>
      <c r="C12" s="82"/>
      <c r="D12" s="83">
        <v>39866</v>
      </c>
      <c r="E12" s="83">
        <v>6820</v>
      </c>
      <c r="F12" s="83">
        <v>576</v>
      </c>
      <c r="G12" s="83">
        <v>3</v>
      </c>
      <c r="H12" s="83">
        <v>39290</v>
      </c>
      <c r="I12" s="83">
        <v>6817</v>
      </c>
      <c r="J12" s="83">
        <v>10634976</v>
      </c>
      <c r="K12" s="83">
        <v>18940</v>
      </c>
      <c r="L12" s="83">
        <v>10616036</v>
      </c>
      <c r="M12" s="83">
        <v>431835120</v>
      </c>
      <c r="N12" s="83">
        <v>62104</v>
      </c>
      <c r="O12" s="83">
        <v>431773016</v>
      </c>
      <c r="P12" s="83">
        <f t="shared" si="0"/>
        <v>40605</v>
      </c>
      <c r="Q12" s="83">
        <f t="shared" si="0"/>
        <v>3279</v>
      </c>
      <c r="R12" s="83">
        <f t="shared" si="0"/>
        <v>40672</v>
      </c>
    </row>
    <row r="13" spans="1:18" ht="12.75" customHeight="1">
      <c r="A13" s="84"/>
      <c r="B13" s="85" t="s">
        <v>31</v>
      </c>
      <c r="C13" s="86"/>
      <c r="D13" s="87">
        <v>7222</v>
      </c>
      <c r="E13" s="87">
        <v>252</v>
      </c>
      <c r="F13" s="87">
        <v>38</v>
      </c>
      <c r="G13" s="87">
        <v>0</v>
      </c>
      <c r="H13" s="87">
        <v>7184</v>
      </c>
      <c r="I13" s="87">
        <v>252</v>
      </c>
      <c r="J13" s="87">
        <v>1785644</v>
      </c>
      <c r="K13" s="87">
        <v>990</v>
      </c>
      <c r="L13" s="87">
        <v>1784654</v>
      </c>
      <c r="M13" s="87">
        <v>64551589</v>
      </c>
      <c r="N13" s="87">
        <v>4250</v>
      </c>
      <c r="O13" s="87">
        <v>64547339</v>
      </c>
      <c r="P13" s="87">
        <f t="shared" si="0"/>
        <v>36150</v>
      </c>
      <c r="Q13" s="87">
        <f t="shared" si="0"/>
        <v>4293</v>
      </c>
      <c r="R13" s="87">
        <f t="shared" si="0"/>
        <v>36168</v>
      </c>
    </row>
    <row r="14" spans="1:18" ht="12.75" customHeight="1">
      <c r="A14" s="80"/>
      <c r="B14" s="81" t="s">
        <v>32</v>
      </c>
      <c r="C14" s="82"/>
      <c r="D14" s="83">
        <v>16067</v>
      </c>
      <c r="E14" s="83">
        <v>1079</v>
      </c>
      <c r="F14" s="83">
        <v>129</v>
      </c>
      <c r="G14" s="83">
        <v>2</v>
      </c>
      <c r="H14" s="83">
        <v>15938</v>
      </c>
      <c r="I14" s="83">
        <v>1077</v>
      </c>
      <c r="J14" s="83">
        <v>3649207</v>
      </c>
      <c r="K14" s="83">
        <v>4954</v>
      </c>
      <c r="L14" s="83">
        <v>3644253</v>
      </c>
      <c r="M14" s="83">
        <v>137429523</v>
      </c>
      <c r="N14" s="83">
        <v>13660</v>
      </c>
      <c r="O14" s="83">
        <v>137415863</v>
      </c>
      <c r="P14" s="83">
        <f t="shared" si="0"/>
        <v>37660</v>
      </c>
      <c r="Q14" s="83">
        <f t="shared" si="0"/>
        <v>2757</v>
      </c>
      <c r="R14" s="83">
        <f t="shared" si="0"/>
        <v>37708</v>
      </c>
    </row>
    <row r="15" spans="1:18" ht="12.75" customHeight="1">
      <c r="A15" s="80"/>
      <c r="B15" s="81" t="s">
        <v>33</v>
      </c>
      <c r="C15" s="82"/>
      <c r="D15" s="83">
        <v>6081</v>
      </c>
      <c r="E15" s="83">
        <v>191</v>
      </c>
      <c r="F15" s="83">
        <v>37</v>
      </c>
      <c r="G15" s="83">
        <v>0</v>
      </c>
      <c r="H15" s="83">
        <v>6044</v>
      </c>
      <c r="I15" s="83">
        <v>191</v>
      </c>
      <c r="J15" s="83">
        <v>1618175</v>
      </c>
      <c r="K15" s="83">
        <v>1104</v>
      </c>
      <c r="L15" s="83">
        <v>1617071</v>
      </c>
      <c r="M15" s="83">
        <v>50322952</v>
      </c>
      <c r="N15" s="83">
        <v>4580</v>
      </c>
      <c r="O15" s="83">
        <v>50318372</v>
      </c>
      <c r="P15" s="83">
        <f t="shared" si="0"/>
        <v>31099</v>
      </c>
      <c r="Q15" s="83">
        <f t="shared" si="0"/>
        <v>4149</v>
      </c>
      <c r="R15" s="83">
        <f t="shared" si="0"/>
        <v>31117</v>
      </c>
    </row>
    <row r="16" spans="1:18" ht="12.75" customHeight="1">
      <c r="A16" s="80"/>
      <c r="B16" s="81" t="s">
        <v>34</v>
      </c>
      <c r="C16" s="82"/>
      <c r="D16" s="83">
        <v>8279</v>
      </c>
      <c r="E16" s="83">
        <v>172</v>
      </c>
      <c r="F16" s="83">
        <v>119</v>
      </c>
      <c r="G16" s="83">
        <v>1</v>
      </c>
      <c r="H16" s="83">
        <v>8160</v>
      </c>
      <c r="I16" s="83">
        <v>171</v>
      </c>
      <c r="J16" s="83">
        <v>1812764</v>
      </c>
      <c r="K16" s="83">
        <v>4458</v>
      </c>
      <c r="L16" s="83">
        <v>1808306</v>
      </c>
      <c r="M16" s="83">
        <v>56444296</v>
      </c>
      <c r="N16" s="83">
        <v>12245</v>
      </c>
      <c r="O16" s="83">
        <v>56432051</v>
      </c>
      <c r="P16" s="83">
        <f t="shared" si="0"/>
        <v>31137</v>
      </c>
      <c r="Q16" s="83">
        <f t="shared" si="0"/>
        <v>2747</v>
      </c>
      <c r="R16" s="83">
        <f t="shared" si="0"/>
        <v>31207</v>
      </c>
    </row>
    <row r="17" spans="1:18" ht="12.75" customHeight="1">
      <c r="A17" s="80"/>
      <c r="B17" s="81" t="s">
        <v>35</v>
      </c>
      <c r="C17" s="82"/>
      <c r="D17" s="83">
        <v>9361</v>
      </c>
      <c r="E17" s="83">
        <v>14</v>
      </c>
      <c r="F17" s="83">
        <v>231</v>
      </c>
      <c r="G17" s="83">
        <v>0</v>
      </c>
      <c r="H17" s="83">
        <v>9130</v>
      </c>
      <c r="I17" s="83">
        <v>14</v>
      </c>
      <c r="J17" s="83">
        <v>1897619</v>
      </c>
      <c r="K17" s="83">
        <v>7390</v>
      </c>
      <c r="L17" s="83">
        <v>1890229</v>
      </c>
      <c r="M17" s="83">
        <v>54896223</v>
      </c>
      <c r="N17" s="83">
        <v>24559</v>
      </c>
      <c r="O17" s="83">
        <v>54871664</v>
      </c>
      <c r="P17" s="83">
        <f t="shared" si="0"/>
        <v>28929</v>
      </c>
      <c r="Q17" s="83">
        <f t="shared" si="0"/>
        <v>3323</v>
      </c>
      <c r="R17" s="83">
        <f t="shared" si="0"/>
        <v>29029</v>
      </c>
    </row>
    <row r="18" spans="1:18" ht="12.75" customHeight="1">
      <c r="A18" s="84"/>
      <c r="B18" s="85" t="s">
        <v>36</v>
      </c>
      <c r="C18" s="86"/>
      <c r="D18" s="87">
        <v>6544</v>
      </c>
      <c r="E18" s="87">
        <v>211</v>
      </c>
      <c r="F18" s="87">
        <v>106</v>
      </c>
      <c r="G18" s="87">
        <v>0</v>
      </c>
      <c r="H18" s="87">
        <v>6438</v>
      </c>
      <c r="I18" s="87">
        <v>211</v>
      </c>
      <c r="J18" s="87">
        <v>1701753</v>
      </c>
      <c r="K18" s="87">
        <v>3295</v>
      </c>
      <c r="L18" s="87">
        <v>1698458</v>
      </c>
      <c r="M18" s="87">
        <v>53675803</v>
      </c>
      <c r="N18" s="87">
        <v>10325</v>
      </c>
      <c r="O18" s="87">
        <v>53665478</v>
      </c>
      <c r="P18" s="87">
        <f t="shared" si="0"/>
        <v>31541</v>
      </c>
      <c r="Q18" s="87">
        <f t="shared" si="0"/>
        <v>3134</v>
      </c>
      <c r="R18" s="87">
        <f t="shared" si="0"/>
        <v>31597</v>
      </c>
    </row>
    <row r="19" spans="1:18" ht="12.75" customHeight="1">
      <c r="A19" s="80"/>
      <c r="B19" s="81" t="s">
        <v>37</v>
      </c>
      <c r="C19" s="82"/>
      <c r="D19" s="83">
        <v>5458</v>
      </c>
      <c r="E19" s="83">
        <v>803</v>
      </c>
      <c r="F19" s="83">
        <v>91</v>
      </c>
      <c r="G19" s="83">
        <v>1</v>
      </c>
      <c r="H19" s="83">
        <v>5367</v>
      </c>
      <c r="I19" s="83">
        <v>802</v>
      </c>
      <c r="J19" s="83">
        <v>2114105</v>
      </c>
      <c r="K19" s="83">
        <v>3090</v>
      </c>
      <c r="L19" s="83">
        <v>2111015</v>
      </c>
      <c r="M19" s="83">
        <v>45526190</v>
      </c>
      <c r="N19" s="83">
        <v>8286</v>
      </c>
      <c r="O19" s="83">
        <v>45517904</v>
      </c>
      <c r="P19" s="83">
        <f t="shared" si="0"/>
        <v>21534</v>
      </c>
      <c r="Q19" s="83">
        <f t="shared" si="0"/>
        <v>2682</v>
      </c>
      <c r="R19" s="83">
        <f t="shared" si="0"/>
        <v>21562</v>
      </c>
    </row>
    <row r="20" spans="1:18" ht="12.75" customHeight="1">
      <c r="A20" s="80"/>
      <c r="B20" s="81" t="s">
        <v>38</v>
      </c>
      <c r="C20" s="82"/>
      <c r="D20" s="83">
        <v>6741</v>
      </c>
      <c r="E20" s="83">
        <v>1</v>
      </c>
      <c r="F20" s="83">
        <v>85</v>
      </c>
      <c r="G20" s="83">
        <v>0</v>
      </c>
      <c r="H20" s="83">
        <v>6656</v>
      </c>
      <c r="I20" s="83">
        <v>1</v>
      </c>
      <c r="J20" s="83">
        <v>1660152</v>
      </c>
      <c r="K20" s="83">
        <v>2629</v>
      </c>
      <c r="L20" s="83">
        <v>1657523</v>
      </c>
      <c r="M20" s="83">
        <v>65565573</v>
      </c>
      <c r="N20" s="83">
        <v>6357</v>
      </c>
      <c r="O20" s="83">
        <v>65559216</v>
      </c>
      <c r="P20" s="83">
        <f t="shared" si="0"/>
        <v>39494</v>
      </c>
      <c r="Q20" s="83">
        <f t="shared" si="0"/>
        <v>2418</v>
      </c>
      <c r="R20" s="83">
        <f t="shared" si="0"/>
        <v>39553</v>
      </c>
    </row>
    <row r="21" spans="1:18" ht="12.75" customHeight="1">
      <c r="A21" s="80"/>
      <c r="B21" s="81" t="s">
        <v>39</v>
      </c>
      <c r="C21" s="82"/>
      <c r="D21" s="83">
        <v>4165</v>
      </c>
      <c r="E21" s="83">
        <v>90</v>
      </c>
      <c r="F21" s="83">
        <v>79</v>
      </c>
      <c r="G21" s="83">
        <v>0</v>
      </c>
      <c r="H21" s="83">
        <v>4086</v>
      </c>
      <c r="I21" s="83">
        <v>90</v>
      </c>
      <c r="J21" s="83">
        <v>746950</v>
      </c>
      <c r="K21" s="83">
        <v>1921</v>
      </c>
      <c r="L21" s="83">
        <v>745029</v>
      </c>
      <c r="M21" s="83">
        <v>22893958</v>
      </c>
      <c r="N21" s="83">
        <v>6990</v>
      </c>
      <c r="O21" s="83">
        <v>22886968</v>
      </c>
      <c r="P21" s="83">
        <f t="shared" si="0"/>
        <v>30650</v>
      </c>
      <c r="Q21" s="83">
        <f t="shared" si="0"/>
        <v>3639</v>
      </c>
      <c r="R21" s="83">
        <f t="shared" si="0"/>
        <v>30720</v>
      </c>
    </row>
    <row r="22" spans="1:18" ht="12.75" customHeight="1">
      <c r="A22" s="80"/>
      <c r="B22" s="81" t="s">
        <v>40</v>
      </c>
      <c r="C22" s="82"/>
      <c r="D22" s="83">
        <v>4908</v>
      </c>
      <c r="E22" s="83">
        <v>0</v>
      </c>
      <c r="F22" s="83">
        <v>32</v>
      </c>
      <c r="G22" s="83">
        <v>0</v>
      </c>
      <c r="H22" s="83">
        <v>4876</v>
      </c>
      <c r="I22" s="83">
        <v>0</v>
      </c>
      <c r="J22" s="83">
        <v>867062</v>
      </c>
      <c r="K22" s="83">
        <v>548</v>
      </c>
      <c r="L22" s="83">
        <v>866514</v>
      </c>
      <c r="M22" s="83">
        <v>32791108</v>
      </c>
      <c r="N22" s="83">
        <v>3569</v>
      </c>
      <c r="O22" s="83">
        <v>32787539</v>
      </c>
      <c r="P22" s="83">
        <f t="shared" si="0"/>
        <v>37819</v>
      </c>
      <c r="Q22" s="83">
        <f t="shared" si="0"/>
        <v>6513</v>
      </c>
      <c r="R22" s="83">
        <f t="shared" si="0"/>
        <v>37838</v>
      </c>
    </row>
    <row r="23" spans="1:18" ht="12.75" customHeight="1">
      <c r="A23" s="84"/>
      <c r="B23" s="85" t="s">
        <v>41</v>
      </c>
      <c r="C23" s="86"/>
      <c r="D23" s="87">
        <v>6504</v>
      </c>
      <c r="E23" s="87">
        <v>315</v>
      </c>
      <c r="F23" s="87">
        <v>119</v>
      </c>
      <c r="G23" s="87">
        <v>1</v>
      </c>
      <c r="H23" s="87">
        <v>6385</v>
      </c>
      <c r="I23" s="87">
        <v>314</v>
      </c>
      <c r="J23" s="87">
        <v>1331127</v>
      </c>
      <c r="K23" s="87">
        <v>4134</v>
      </c>
      <c r="L23" s="87">
        <v>1326993</v>
      </c>
      <c r="M23" s="87">
        <v>53409592</v>
      </c>
      <c r="N23" s="87">
        <v>11486</v>
      </c>
      <c r="O23" s="87">
        <v>53398106</v>
      </c>
      <c r="P23" s="87">
        <f t="shared" si="0"/>
        <v>40124</v>
      </c>
      <c r="Q23" s="87">
        <f t="shared" si="0"/>
        <v>2778</v>
      </c>
      <c r="R23" s="87">
        <f t="shared" si="0"/>
        <v>40240</v>
      </c>
    </row>
    <row r="24" spans="1:18" ht="12.75" customHeight="1">
      <c r="A24" s="80"/>
      <c r="B24" s="81" t="s">
        <v>42</v>
      </c>
      <c r="C24" s="82"/>
      <c r="D24" s="83">
        <v>9727</v>
      </c>
      <c r="E24" s="83">
        <v>0</v>
      </c>
      <c r="F24" s="83">
        <v>78</v>
      </c>
      <c r="G24" s="83">
        <v>0</v>
      </c>
      <c r="H24" s="83">
        <v>9649</v>
      </c>
      <c r="I24" s="83">
        <v>0</v>
      </c>
      <c r="J24" s="83">
        <v>2864465</v>
      </c>
      <c r="K24" s="83">
        <v>3634</v>
      </c>
      <c r="L24" s="83">
        <v>2860831</v>
      </c>
      <c r="M24" s="83">
        <v>136987809</v>
      </c>
      <c r="N24" s="83">
        <v>6747</v>
      </c>
      <c r="O24" s="83">
        <v>136981062</v>
      </c>
      <c r="P24" s="83">
        <f t="shared" si="0"/>
        <v>47823</v>
      </c>
      <c r="Q24" s="83">
        <f t="shared" si="0"/>
        <v>1857</v>
      </c>
      <c r="R24" s="83">
        <f t="shared" si="0"/>
        <v>47882</v>
      </c>
    </row>
    <row r="25" spans="1:18" ht="12.75" customHeight="1">
      <c r="A25" s="80"/>
      <c r="B25" s="81" t="s">
        <v>43</v>
      </c>
      <c r="C25" s="82"/>
      <c r="D25" s="83">
        <v>7366</v>
      </c>
      <c r="E25" s="83">
        <v>1164</v>
      </c>
      <c r="F25" s="83">
        <v>33</v>
      </c>
      <c r="G25" s="83">
        <v>0</v>
      </c>
      <c r="H25" s="83">
        <v>7333</v>
      </c>
      <c r="I25" s="83">
        <v>1164</v>
      </c>
      <c r="J25" s="83">
        <v>2448685</v>
      </c>
      <c r="K25" s="83">
        <v>513</v>
      </c>
      <c r="L25" s="83">
        <v>2448172</v>
      </c>
      <c r="M25" s="83">
        <v>130228043</v>
      </c>
      <c r="N25" s="83">
        <v>3250</v>
      </c>
      <c r="O25" s="83">
        <v>130224793</v>
      </c>
      <c r="P25" s="83">
        <f t="shared" si="0"/>
        <v>53183</v>
      </c>
      <c r="Q25" s="83">
        <f t="shared" si="0"/>
        <v>6335</v>
      </c>
      <c r="R25" s="83">
        <f t="shared" si="0"/>
        <v>53193</v>
      </c>
    </row>
    <row r="26" spans="1:18" ht="12.75" customHeight="1">
      <c r="A26" s="80"/>
      <c r="B26" s="81" t="s">
        <v>44</v>
      </c>
      <c r="C26" s="82"/>
      <c r="D26" s="83">
        <v>8304</v>
      </c>
      <c r="E26" s="83">
        <v>1168</v>
      </c>
      <c r="F26" s="83">
        <v>16</v>
      </c>
      <c r="G26" s="83">
        <v>0</v>
      </c>
      <c r="H26" s="83">
        <v>8288</v>
      </c>
      <c r="I26" s="83">
        <v>1168</v>
      </c>
      <c r="J26" s="83">
        <v>2675556</v>
      </c>
      <c r="K26" s="83">
        <v>314</v>
      </c>
      <c r="L26" s="83">
        <v>2675242</v>
      </c>
      <c r="M26" s="83">
        <v>139135953</v>
      </c>
      <c r="N26" s="83">
        <v>1666</v>
      </c>
      <c r="O26" s="83">
        <v>139134287</v>
      </c>
      <c r="P26" s="83">
        <f t="shared" si="0"/>
        <v>52003</v>
      </c>
      <c r="Q26" s="83">
        <f t="shared" si="0"/>
        <v>5306</v>
      </c>
      <c r="R26" s="83">
        <f t="shared" si="0"/>
        <v>52008</v>
      </c>
    </row>
    <row r="27" spans="1:18" ht="12.75" customHeight="1">
      <c r="A27" s="80"/>
      <c r="B27" s="81" t="s">
        <v>45</v>
      </c>
      <c r="C27" s="82"/>
      <c r="D27" s="83">
        <v>12204</v>
      </c>
      <c r="E27" s="83">
        <v>651</v>
      </c>
      <c r="F27" s="83">
        <v>103</v>
      </c>
      <c r="G27" s="83">
        <v>1</v>
      </c>
      <c r="H27" s="83">
        <v>12101</v>
      </c>
      <c r="I27" s="83">
        <v>650</v>
      </c>
      <c r="J27" s="83">
        <v>2158417</v>
      </c>
      <c r="K27" s="83">
        <v>1938</v>
      </c>
      <c r="L27" s="83">
        <v>2156479</v>
      </c>
      <c r="M27" s="83">
        <v>90940059</v>
      </c>
      <c r="N27" s="83">
        <v>9717</v>
      </c>
      <c r="O27" s="83">
        <v>90930342</v>
      </c>
      <c r="P27" s="83">
        <f t="shared" si="0"/>
        <v>42133</v>
      </c>
      <c r="Q27" s="83">
        <f t="shared" si="0"/>
        <v>5014</v>
      </c>
      <c r="R27" s="83">
        <f t="shared" si="0"/>
        <v>42166</v>
      </c>
    </row>
    <row r="28" spans="1:18" ht="12.75" customHeight="1">
      <c r="A28" s="84"/>
      <c r="B28" s="85" t="s">
        <v>46</v>
      </c>
      <c r="C28" s="86"/>
      <c r="D28" s="87">
        <v>7554</v>
      </c>
      <c r="E28" s="87">
        <v>602</v>
      </c>
      <c r="F28" s="87">
        <v>46</v>
      </c>
      <c r="G28" s="87">
        <v>1</v>
      </c>
      <c r="H28" s="87">
        <v>7508</v>
      </c>
      <c r="I28" s="87">
        <v>601</v>
      </c>
      <c r="J28" s="87">
        <v>1530236</v>
      </c>
      <c r="K28" s="87">
        <v>776</v>
      </c>
      <c r="L28" s="87">
        <v>1529460</v>
      </c>
      <c r="M28" s="87">
        <v>72606530</v>
      </c>
      <c r="N28" s="87">
        <v>4953</v>
      </c>
      <c r="O28" s="87">
        <v>72601577</v>
      </c>
      <c r="P28" s="87">
        <f t="shared" si="0"/>
        <v>47448</v>
      </c>
      <c r="Q28" s="87">
        <f t="shared" si="0"/>
        <v>6383</v>
      </c>
      <c r="R28" s="87">
        <f t="shared" si="0"/>
        <v>47469</v>
      </c>
    </row>
    <row r="29" spans="1:18" ht="12.75" customHeight="1">
      <c r="A29" s="80"/>
      <c r="B29" s="81" t="s">
        <v>47</v>
      </c>
      <c r="C29" s="82"/>
      <c r="D29" s="83">
        <v>5493</v>
      </c>
      <c r="E29" s="83">
        <v>199</v>
      </c>
      <c r="F29" s="83">
        <v>23</v>
      </c>
      <c r="G29" s="83">
        <v>0</v>
      </c>
      <c r="H29" s="83">
        <v>5470</v>
      </c>
      <c r="I29" s="83">
        <v>199</v>
      </c>
      <c r="J29" s="83">
        <v>1690830</v>
      </c>
      <c r="K29" s="83">
        <v>490</v>
      </c>
      <c r="L29" s="83">
        <v>1690340</v>
      </c>
      <c r="M29" s="83">
        <v>66625611</v>
      </c>
      <c r="N29" s="83">
        <v>2622</v>
      </c>
      <c r="O29" s="83">
        <v>66622989</v>
      </c>
      <c r="P29" s="83">
        <f t="shared" si="0"/>
        <v>39404</v>
      </c>
      <c r="Q29" s="83">
        <f t="shared" si="0"/>
        <v>5351</v>
      </c>
      <c r="R29" s="83">
        <f t="shared" si="0"/>
        <v>39414</v>
      </c>
    </row>
    <row r="30" spans="1:18" ht="12.75" customHeight="1">
      <c r="A30" s="80"/>
      <c r="B30" s="81" t="s">
        <v>48</v>
      </c>
      <c r="C30" s="82"/>
      <c r="D30" s="83">
        <v>4222</v>
      </c>
      <c r="E30" s="83">
        <v>343</v>
      </c>
      <c r="F30" s="83">
        <v>20</v>
      </c>
      <c r="G30" s="83">
        <v>0</v>
      </c>
      <c r="H30" s="83">
        <v>4202</v>
      </c>
      <c r="I30" s="83">
        <v>343</v>
      </c>
      <c r="J30" s="83">
        <v>1013485</v>
      </c>
      <c r="K30" s="83">
        <v>650</v>
      </c>
      <c r="L30" s="83">
        <v>1012835</v>
      </c>
      <c r="M30" s="83">
        <v>45486264</v>
      </c>
      <c r="N30" s="83">
        <v>2309</v>
      </c>
      <c r="O30" s="83">
        <v>45483955</v>
      </c>
      <c r="P30" s="83">
        <f t="shared" si="0"/>
        <v>44881</v>
      </c>
      <c r="Q30" s="83">
        <f t="shared" si="0"/>
        <v>3552</v>
      </c>
      <c r="R30" s="83">
        <f t="shared" si="0"/>
        <v>44908</v>
      </c>
    </row>
    <row r="31" spans="1:18" ht="12.75" customHeight="1">
      <c r="A31" s="80"/>
      <c r="B31" s="81" t="s">
        <v>49</v>
      </c>
      <c r="C31" s="82"/>
      <c r="D31" s="83">
        <v>5220</v>
      </c>
      <c r="E31" s="83">
        <v>0</v>
      </c>
      <c r="F31" s="83">
        <v>92</v>
      </c>
      <c r="G31" s="83">
        <v>0</v>
      </c>
      <c r="H31" s="83">
        <v>5128</v>
      </c>
      <c r="I31" s="83">
        <v>0</v>
      </c>
      <c r="J31" s="83">
        <v>956848</v>
      </c>
      <c r="K31" s="83">
        <v>3474</v>
      </c>
      <c r="L31" s="83">
        <v>953374</v>
      </c>
      <c r="M31" s="83">
        <v>24092185</v>
      </c>
      <c r="N31" s="83">
        <v>9003</v>
      </c>
      <c r="O31" s="83">
        <v>24083182</v>
      </c>
      <c r="P31" s="83">
        <f t="shared" si="0"/>
        <v>25179</v>
      </c>
      <c r="Q31" s="83">
        <f t="shared" si="0"/>
        <v>2592</v>
      </c>
      <c r="R31" s="83">
        <f t="shared" si="0"/>
        <v>25261</v>
      </c>
    </row>
    <row r="32" spans="1:18" ht="12.75" customHeight="1">
      <c r="A32" s="88"/>
      <c r="B32" s="81" t="s">
        <v>50</v>
      </c>
      <c r="C32" s="89"/>
      <c r="D32" s="83">
        <v>3290</v>
      </c>
      <c r="E32" s="83">
        <v>22</v>
      </c>
      <c r="F32" s="83">
        <v>67</v>
      </c>
      <c r="G32" s="83">
        <v>0</v>
      </c>
      <c r="H32" s="83">
        <v>3223</v>
      </c>
      <c r="I32" s="83">
        <v>22</v>
      </c>
      <c r="J32" s="83">
        <v>1539306</v>
      </c>
      <c r="K32" s="83">
        <v>1535</v>
      </c>
      <c r="L32" s="83">
        <v>1537771</v>
      </c>
      <c r="M32" s="83">
        <v>59216606</v>
      </c>
      <c r="N32" s="83">
        <v>4736</v>
      </c>
      <c r="O32" s="83">
        <v>59211870</v>
      </c>
      <c r="P32" s="83">
        <f t="shared" si="0"/>
        <v>38470</v>
      </c>
      <c r="Q32" s="83">
        <f t="shared" si="0"/>
        <v>3085</v>
      </c>
      <c r="R32" s="83">
        <f t="shared" si="0"/>
        <v>38505</v>
      </c>
    </row>
    <row r="33" spans="1:18" ht="12.75" customHeight="1">
      <c r="A33" s="84"/>
      <c r="B33" s="85" t="s">
        <v>51</v>
      </c>
      <c r="C33" s="86"/>
      <c r="D33" s="87">
        <v>3703</v>
      </c>
      <c r="E33" s="87">
        <v>39</v>
      </c>
      <c r="F33" s="87">
        <v>56</v>
      </c>
      <c r="G33" s="87">
        <v>0</v>
      </c>
      <c r="H33" s="87">
        <v>3647</v>
      </c>
      <c r="I33" s="87">
        <v>39</v>
      </c>
      <c r="J33" s="87">
        <v>734490</v>
      </c>
      <c r="K33" s="87">
        <v>1703</v>
      </c>
      <c r="L33" s="87">
        <v>732787</v>
      </c>
      <c r="M33" s="87">
        <v>20718153</v>
      </c>
      <c r="N33" s="87">
        <v>5556</v>
      </c>
      <c r="O33" s="87">
        <v>20712597</v>
      </c>
      <c r="P33" s="87">
        <f t="shared" si="0"/>
        <v>28208</v>
      </c>
      <c r="Q33" s="87">
        <f t="shared" si="0"/>
        <v>3262</v>
      </c>
      <c r="R33" s="87">
        <f t="shared" si="0"/>
        <v>28266</v>
      </c>
    </row>
    <row r="34" spans="1:18" ht="12.75" customHeight="1">
      <c r="A34" s="80"/>
      <c r="B34" s="81" t="s">
        <v>52</v>
      </c>
      <c r="C34" s="82"/>
      <c r="D34" s="83">
        <v>10389</v>
      </c>
      <c r="E34" s="83">
        <v>775</v>
      </c>
      <c r="F34" s="83">
        <v>175</v>
      </c>
      <c r="G34" s="83">
        <v>11</v>
      </c>
      <c r="H34" s="83">
        <v>10214</v>
      </c>
      <c r="I34" s="83">
        <v>764</v>
      </c>
      <c r="J34" s="83">
        <v>2584791</v>
      </c>
      <c r="K34" s="83">
        <v>5292</v>
      </c>
      <c r="L34" s="83">
        <v>2579499</v>
      </c>
      <c r="M34" s="83">
        <v>77689565</v>
      </c>
      <c r="N34" s="83">
        <v>18718</v>
      </c>
      <c r="O34" s="83">
        <v>77670847</v>
      </c>
      <c r="P34" s="83">
        <f t="shared" si="0"/>
        <v>30056</v>
      </c>
      <c r="Q34" s="83">
        <f t="shared" si="0"/>
        <v>3537</v>
      </c>
      <c r="R34" s="83">
        <f t="shared" si="0"/>
        <v>30111</v>
      </c>
    </row>
    <row r="35" spans="1:18" ht="12.75" customHeight="1">
      <c r="A35" s="80"/>
      <c r="B35" s="81" t="s">
        <v>53</v>
      </c>
      <c r="C35" s="82"/>
      <c r="D35" s="83">
        <v>6140</v>
      </c>
      <c r="E35" s="83">
        <v>329</v>
      </c>
      <c r="F35" s="83">
        <v>150</v>
      </c>
      <c r="G35" s="83">
        <v>3</v>
      </c>
      <c r="H35" s="83">
        <v>5990</v>
      </c>
      <c r="I35" s="83">
        <v>326</v>
      </c>
      <c r="J35" s="83">
        <v>1015644</v>
      </c>
      <c r="K35" s="83">
        <v>4853</v>
      </c>
      <c r="L35" s="83">
        <v>1010791</v>
      </c>
      <c r="M35" s="83">
        <v>25829135</v>
      </c>
      <c r="N35" s="83">
        <v>15628</v>
      </c>
      <c r="O35" s="83">
        <v>25813507</v>
      </c>
      <c r="P35" s="83">
        <f t="shared" si="0"/>
        <v>25431</v>
      </c>
      <c r="Q35" s="83">
        <f t="shared" si="0"/>
        <v>3220</v>
      </c>
      <c r="R35" s="83">
        <f t="shared" si="0"/>
        <v>25538</v>
      </c>
    </row>
    <row r="36" spans="1:18" s="20" customFormat="1" ht="12.75" customHeight="1">
      <c r="A36" s="80"/>
      <c r="B36" s="81" t="s">
        <v>54</v>
      </c>
      <c r="C36" s="82"/>
      <c r="D36" s="83">
        <v>8310</v>
      </c>
      <c r="E36" s="83">
        <v>223</v>
      </c>
      <c r="F36" s="83">
        <v>99</v>
      </c>
      <c r="G36" s="83">
        <v>0</v>
      </c>
      <c r="H36" s="83">
        <v>8211</v>
      </c>
      <c r="I36" s="83">
        <v>223</v>
      </c>
      <c r="J36" s="83">
        <v>2018747</v>
      </c>
      <c r="K36" s="83">
        <v>2817</v>
      </c>
      <c r="L36" s="83">
        <v>2015930</v>
      </c>
      <c r="M36" s="83">
        <v>86900378</v>
      </c>
      <c r="N36" s="83">
        <v>10706</v>
      </c>
      <c r="O36" s="83">
        <v>86889672</v>
      </c>
      <c r="P36" s="83">
        <f t="shared" si="0"/>
        <v>43047</v>
      </c>
      <c r="Q36" s="83">
        <f t="shared" si="0"/>
        <v>3800</v>
      </c>
      <c r="R36" s="83">
        <f t="shared" si="0"/>
        <v>43102</v>
      </c>
    </row>
    <row r="37" spans="1:18" ht="12.75" customHeight="1">
      <c r="A37" s="80"/>
      <c r="B37" s="81" t="s">
        <v>55</v>
      </c>
      <c r="C37" s="82"/>
      <c r="D37" s="83">
        <v>4134</v>
      </c>
      <c r="E37" s="83">
        <v>20</v>
      </c>
      <c r="F37" s="83">
        <v>16</v>
      </c>
      <c r="G37" s="83">
        <v>0</v>
      </c>
      <c r="H37" s="83">
        <v>4118</v>
      </c>
      <c r="I37" s="83">
        <v>20</v>
      </c>
      <c r="J37" s="83">
        <v>1147963</v>
      </c>
      <c r="K37" s="83">
        <v>641</v>
      </c>
      <c r="L37" s="83">
        <v>1147322</v>
      </c>
      <c r="M37" s="83">
        <v>54045225</v>
      </c>
      <c r="N37" s="83">
        <v>1899</v>
      </c>
      <c r="O37" s="83">
        <v>54043326</v>
      </c>
      <c r="P37" s="83">
        <f t="shared" si="0"/>
        <v>47079</v>
      </c>
      <c r="Q37" s="83">
        <f t="shared" si="0"/>
        <v>2963</v>
      </c>
      <c r="R37" s="83">
        <f t="shared" si="0"/>
        <v>47104</v>
      </c>
    </row>
    <row r="38" spans="1:18" ht="12.75" customHeight="1">
      <c r="A38" s="84"/>
      <c r="B38" s="85" t="s">
        <v>56</v>
      </c>
      <c r="C38" s="86"/>
      <c r="D38" s="87">
        <v>4037</v>
      </c>
      <c r="E38" s="87">
        <v>0</v>
      </c>
      <c r="F38" s="87">
        <v>16</v>
      </c>
      <c r="G38" s="87">
        <v>0</v>
      </c>
      <c r="H38" s="87">
        <v>4021</v>
      </c>
      <c r="I38" s="87">
        <v>0</v>
      </c>
      <c r="J38" s="87">
        <v>934493</v>
      </c>
      <c r="K38" s="87">
        <v>239</v>
      </c>
      <c r="L38" s="87">
        <v>934254</v>
      </c>
      <c r="M38" s="87">
        <v>29482484</v>
      </c>
      <c r="N38" s="87">
        <v>1274</v>
      </c>
      <c r="O38" s="87">
        <v>29481210</v>
      </c>
      <c r="P38" s="87">
        <f t="shared" si="0"/>
        <v>31549</v>
      </c>
      <c r="Q38" s="87">
        <f t="shared" si="0"/>
        <v>5331</v>
      </c>
      <c r="R38" s="87">
        <f t="shared" si="0"/>
        <v>31556</v>
      </c>
    </row>
    <row r="39" spans="1:18" ht="12.75" customHeight="1">
      <c r="A39" s="80"/>
      <c r="B39" s="81" t="s">
        <v>57</v>
      </c>
      <c r="C39" s="82"/>
      <c r="D39" s="83">
        <v>3796</v>
      </c>
      <c r="E39" s="83">
        <v>0</v>
      </c>
      <c r="F39" s="83">
        <v>17</v>
      </c>
      <c r="G39" s="83">
        <v>0</v>
      </c>
      <c r="H39" s="83">
        <v>3779</v>
      </c>
      <c r="I39" s="83">
        <v>0</v>
      </c>
      <c r="J39" s="83">
        <v>735728</v>
      </c>
      <c r="K39" s="83">
        <v>356</v>
      </c>
      <c r="L39" s="83">
        <v>735372</v>
      </c>
      <c r="M39" s="83">
        <v>36029267</v>
      </c>
      <c r="N39" s="83">
        <v>1765</v>
      </c>
      <c r="O39" s="83">
        <v>36027502</v>
      </c>
      <c r="P39" s="83">
        <f t="shared" si="0"/>
        <v>48971</v>
      </c>
      <c r="Q39" s="83">
        <f t="shared" si="0"/>
        <v>4958</v>
      </c>
      <c r="R39" s="83">
        <f t="shared" si="0"/>
        <v>48992</v>
      </c>
    </row>
    <row r="40" spans="1:18" ht="12.75" customHeight="1">
      <c r="A40" s="80"/>
      <c r="B40" s="81" t="s">
        <v>58</v>
      </c>
      <c r="C40" s="82"/>
      <c r="D40" s="83">
        <v>4382</v>
      </c>
      <c r="E40" s="83">
        <v>0</v>
      </c>
      <c r="F40" s="83">
        <v>10</v>
      </c>
      <c r="G40" s="83">
        <v>0</v>
      </c>
      <c r="H40" s="83">
        <v>4372</v>
      </c>
      <c r="I40" s="83">
        <v>0</v>
      </c>
      <c r="J40" s="83">
        <v>1407737</v>
      </c>
      <c r="K40" s="83">
        <v>132</v>
      </c>
      <c r="L40" s="83">
        <v>1407605</v>
      </c>
      <c r="M40" s="83">
        <v>64335474</v>
      </c>
      <c r="N40" s="83">
        <v>991</v>
      </c>
      <c r="O40" s="83">
        <v>64334483</v>
      </c>
      <c r="P40" s="83">
        <f t="shared" si="0"/>
        <v>45701</v>
      </c>
      <c r="Q40" s="83">
        <f t="shared" si="0"/>
        <v>7508</v>
      </c>
      <c r="R40" s="83">
        <f t="shared" si="0"/>
        <v>45705</v>
      </c>
    </row>
    <row r="41" spans="1:18" ht="12.75" customHeight="1">
      <c r="A41" s="80"/>
      <c r="B41" s="81" t="s">
        <v>59</v>
      </c>
      <c r="C41" s="82"/>
      <c r="D41" s="83">
        <v>3033</v>
      </c>
      <c r="E41" s="83">
        <v>0</v>
      </c>
      <c r="F41" s="83">
        <v>13</v>
      </c>
      <c r="G41" s="83">
        <v>0</v>
      </c>
      <c r="H41" s="83">
        <v>3020</v>
      </c>
      <c r="I41" s="83">
        <v>0</v>
      </c>
      <c r="J41" s="83">
        <v>626758</v>
      </c>
      <c r="K41" s="83">
        <v>337</v>
      </c>
      <c r="L41" s="83">
        <v>626421</v>
      </c>
      <c r="M41" s="83">
        <v>20353899</v>
      </c>
      <c r="N41" s="83">
        <v>1993</v>
      </c>
      <c r="O41" s="83">
        <v>20351906</v>
      </c>
      <c r="P41" s="83">
        <f aca="true" t="shared" si="1" ref="P41:R68">IF(J41=0," ",ROUND(M41*1000/J41,0))</f>
        <v>32475</v>
      </c>
      <c r="Q41" s="83">
        <f t="shared" si="1"/>
        <v>5914</v>
      </c>
      <c r="R41" s="83">
        <f t="shared" si="1"/>
        <v>32489</v>
      </c>
    </row>
    <row r="42" spans="1:18" ht="12.75" customHeight="1">
      <c r="A42" s="80"/>
      <c r="B42" s="81" t="s">
        <v>60</v>
      </c>
      <c r="C42" s="82"/>
      <c r="D42" s="83">
        <v>4816</v>
      </c>
      <c r="E42" s="83">
        <v>0</v>
      </c>
      <c r="F42" s="83">
        <v>11</v>
      </c>
      <c r="G42" s="83">
        <v>0</v>
      </c>
      <c r="H42" s="83">
        <v>4805</v>
      </c>
      <c r="I42" s="83">
        <v>0</v>
      </c>
      <c r="J42" s="83">
        <v>1159631</v>
      </c>
      <c r="K42" s="83">
        <v>394</v>
      </c>
      <c r="L42" s="83">
        <v>1159237</v>
      </c>
      <c r="M42" s="83">
        <v>47878787</v>
      </c>
      <c r="N42" s="83">
        <v>1427</v>
      </c>
      <c r="O42" s="83">
        <v>47877360</v>
      </c>
      <c r="P42" s="83">
        <f t="shared" si="1"/>
        <v>41288</v>
      </c>
      <c r="Q42" s="83">
        <f t="shared" si="1"/>
        <v>3622</v>
      </c>
      <c r="R42" s="83">
        <f t="shared" si="1"/>
        <v>41301</v>
      </c>
    </row>
    <row r="43" spans="1:18" ht="12.75" customHeight="1">
      <c r="A43" s="84"/>
      <c r="B43" s="85" t="s">
        <v>61</v>
      </c>
      <c r="C43" s="86"/>
      <c r="D43" s="87">
        <v>1103</v>
      </c>
      <c r="E43" s="87">
        <v>0</v>
      </c>
      <c r="F43" s="87">
        <v>7</v>
      </c>
      <c r="G43" s="87">
        <v>0</v>
      </c>
      <c r="H43" s="87">
        <v>1096</v>
      </c>
      <c r="I43" s="87">
        <v>0</v>
      </c>
      <c r="J43" s="87">
        <v>518667</v>
      </c>
      <c r="K43" s="87">
        <v>267</v>
      </c>
      <c r="L43" s="87">
        <v>518400</v>
      </c>
      <c r="M43" s="87">
        <v>19427517</v>
      </c>
      <c r="N43" s="87">
        <v>605</v>
      </c>
      <c r="O43" s="87">
        <v>19426912</v>
      </c>
      <c r="P43" s="87">
        <f t="shared" si="1"/>
        <v>37457</v>
      </c>
      <c r="Q43" s="87">
        <f t="shared" si="1"/>
        <v>2266</v>
      </c>
      <c r="R43" s="87">
        <f t="shared" si="1"/>
        <v>37475</v>
      </c>
    </row>
    <row r="44" spans="1:18" ht="12.75" customHeight="1">
      <c r="A44" s="80"/>
      <c r="B44" s="81" t="s">
        <v>62</v>
      </c>
      <c r="C44" s="82"/>
      <c r="D44" s="83">
        <v>3650</v>
      </c>
      <c r="E44" s="83">
        <v>717</v>
      </c>
      <c r="F44" s="83">
        <v>15</v>
      </c>
      <c r="G44" s="83">
        <v>0</v>
      </c>
      <c r="H44" s="83">
        <v>3635</v>
      </c>
      <c r="I44" s="83">
        <v>717</v>
      </c>
      <c r="J44" s="83">
        <v>1945293</v>
      </c>
      <c r="K44" s="83">
        <v>273</v>
      </c>
      <c r="L44" s="83">
        <v>1945020</v>
      </c>
      <c r="M44" s="83">
        <v>80680152</v>
      </c>
      <c r="N44" s="83">
        <v>1193</v>
      </c>
      <c r="O44" s="83">
        <v>80678959</v>
      </c>
      <c r="P44" s="83">
        <f t="shared" si="1"/>
        <v>41475</v>
      </c>
      <c r="Q44" s="83">
        <f t="shared" si="1"/>
        <v>4370</v>
      </c>
      <c r="R44" s="83">
        <f t="shared" si="1"/>
        <v>41480</v>
      </c>
    </row>
    <row r="45" spans="1:18" ht="12.75" customHeight="1">
      <c r="A45" s="80"/>
      <c r="B45" s="81" t="s">
        <v>63</v>
      </c>
      <c r="C45" s="82"/>
      <c r="D45" s="83">
        <v>1625</v>
      </c>
      <c r="E45" s="83">
        <v>189</v>
      </c>
      <c r="F45" s="83">
        <v>19</v>
      </c>
      <c r="G45" s="83">
        <v>0</v>
      </c>
      <c r="H45" s="83">
        <v>1606</v>
      </c>
      <c r="I45" s="83">
        <v>189</v>
      </c>
      <c r="J45" s="83">
        <v>253295</v>
      </c>
      <c r="K45" s="83">
        <v>354</v>
      </c>
      <c r="L45" s="83">
        <v>252941</v>
      </c>
      <c r="M45" s="83">
        <v>8971842</v>
      </c>
      <c r="N45" s="83">
        <v>2154</v>
      </c>
      <c r="O45" s="83">
        <v>8969688</v>
      </c>
      <c r="P45" s="83">
        <f t="shared" si="1"/>
        <v>35421</v>
      </c>
      <c r="Q45" s="83">
        <f t="shared" si="1"/>
        <v>6085</v>
      </c>
      <c r="R45" s="83">
        <f t="shared" si="1"/>
        <v>35462</v>
      </c>
    </row>
    <row r="46" spans="1:18" ht="12.75" customHeight="1">
      <c r="A46" s="80"/>
      <c r="B46" s="81" t="s">
        <v>64</v>
      </c>
      <c r="C46" s="82"/>
      <c r="D46" s="83">
        <v>2395</v>
      </c>
      <c r="E46" s="83">
        <v>0</v>
      </c>
      <c r="F46" s="83">
        <v>30</v>
      </c>
      <c r="G46" s="83">
        <v>0</v>
      </c>
      <c r="H46" s="83">
        <v>2365</v>
      </c>
      <c r="I46" s="83">
        <v>0</v>
      </c>
      <c r="J46" s="83">
        <v>531542</v>
      </c>
      <c r="K46" s="83">
        <v>507</v>
      </c>
      <c r="L46" s="83">
        <v>531035</v>
      </c>
      <c r="M46" s="83">
        <v>22226724</v>
      </c>
      <c r="N46" s="83">
        <v>2470</v>
      </c>
      <c r="O46" s="83">
        <v>22224254</v>
      </c>
      <c r="P46" s="83">
        <f t="shared" si="1"/>
        <v>41816</v>
      </c>
      <c r="Q46" s="83">
        <f t="shared" si="1"/>
        <v>4872</v>
      </c>
      <c r="R46" s="83">
        <f t="shared" si="1"/>
        <v>41851</v>
      </c>
    </row>
    <row r="47" spans="1:18" ht="12.75" customHeight="1">
      <c r="A47" s="80"/>
      <c r="B47" s="81" t="s">
        <v>65</v>
      </c>
      <c r="C47" s="82"/>
      <c r="D47" s="83">
        <v>4151</v>
      </c>
      <c r="E47" s="83">
        <v>2</v>
      </c>
      <c r="F47" s="83">
        <v>69</v>
      </c>
      <c r="G47" s="83">
        <v>0</v>
      </c>
      <c r="H47" s="83">
        <v>4082</v>
      </c>
      <c r="I47" s="83">
        <v>2</v>
      </c>
      <c r="J47" s="83">
        <v>556111</v>
      </c>
      <c r="K47" s="83">
        <v>1397</v>
      </c>
      <c r="L47" s="83">
        <v>554714</v>
      </c>
      <c r="M47" s="83">
        <v>21126280</v>
      </c>
      <c r="N47" s="83">
        <v>6002</v>
      </c>
      <c r="O47" s="83">
        <v>21120278</v>
      </c>
      <c r="P47" s="83">
        <f t="shared" si="1"/>
        <v>37989</v>
      </c>
      <c r="Q47" s="83">
        <f t="shared" si="1"/>
        <v>4296</v>
      </c>
      <c r="R47" s="83">
        <f t="shared" si="1"/>
        <v>38074</v>
      </c>
    </row>
    <row r="48" spans="1:18" ht="12.75" customHeight="1">
      <c r="A48" s="84"/>
      <c r="B48" s="85" t="s">
        <v>66</v>
      </c>
      <c r="C48" s="86"/>
      <c r="D48" s="87">
        <v>2453</v>
      </c>
      <c r="E48" s="87">
        <v>1</v>
      </c>
      <c r="F48" s="87">
        <v>7</v>
      </c>
      <c r="G48" s="87">
        <v>0</v>
      </c>
      <c r="H48" s="87">
        <v>2446</v>
      </c>
      <c r="I48" s="87">
        <v>1</v>
      </c>
      <c r="J48" s="87">
        <v>476508</v>
      </c>
      <c r="K48" s="87">
        <v>166</v>
      </c>
      <c r="L48" s="87">
        <v>476342</v>
      </c>
      <c r="M48" s="87">
        <v>17554574</v>
      </c>
      <c r="N48" s="87">
        <v>873</v>
      </c>
      <c r="O48" s="87">
        <v>17553701</v>
      </c>
      <c r="P48" s="87">
        <f t="shared" si="1"/>
        <v>36840</v>
      </c>
      <c r="Q48" s="87">
        <f t="shared" si="1"/>
        <v>5259</v>
      </c>
      <c r="R48" s="87">
        <f t="shared" si="1"/>
        <v>36851</v>
      </c>
    </row>
    <row r="49" spans="1:18" ht="12.75" customHeight="1">
      <c r="A49" s="80"/>
      <c r="B49" s="81" t="s">
        <v>67</v>
      </c>
      <c r="C49" s="82"/>
      <c r="D49" s="83">
        <v>960</v>
      </c>
      <c r="E49" s="83">
        <v>5</v>
      </c>
      <c r="F49" s="83">
        <v>5</v>
      </c>
      <c r="G49" s="83">
        <v>0</v>
      </c>
      <c r="H49" s="83">
        <v>955</v>
      </c>
      <c r="I49" s="83">
        <v>5</v>
      </c>
      <c r="J49" s="83">
        <v>230293</v>
      </c>
      <c r="K49" s="83">
        <v>204</v>
      </c>
      <c r="L49" s="83">
        <v>230089</v>
      </c>
      <c r="M49" s="83">
        <v>7242553</v>
      </c>
      <c r="N49" s="83">
        <v>624</v>
      </c>
      <c r="O49" s="83">
        <v>7241929</v>
      </c>
      <c r="P49" s="83">
        <f t="shared" si="1"/>
        <v>31449</v>
      </c>
      <c r="Q49" s="83">
        <f t="shared" si="1"/>
        <v>3059</v>
      </c>
      <c r="R49" s="83">
        <f t="shared" si="1"/>
        <v>31474</v>
      </c>
    </row>
    <row r="50" spans="1:18" ht="12.75" customHeight="1">
      <c r="A50" s="80"/>
      <c r="B50" s="81" t="s">
        <v>68</v>
      </c>
      <c r="C50" s="82"/>
      <c r="D50" s="83">
        <v>1797</v>
      </c>
      <c r="E50" s="83">
        <v>5</v>
      </c>
      <c r="F50" s="83">
        <v>10</v>
      </c>
      <c r="G50" s="83">
        <v>0</v>
      </c>
      <c r="H50" s="83">
        <v>1787</v>
      </c>
      <c r="I50" s="83">
        <v>5</v>
      </c>
      <c r="J50" s="83">
        <v>542976</v>
      </c>
      <c r="K50" s="83">
        <v>158</v>
      </c>
      <c r="L50" s="83">
        <v>542818</v>
      </c>
      <c r="M50" s="83">
        <v>13799966</v>
      </c>
      <c r="N50" s="83">
        <v>828</v>
      </c>
      <c r="O50" s="83">
        <v>13799138</v>
      </c>
      <c r="P50" s="83">
        <f t="shared" si="1"/>
        <v>25415</v>
      </c>
      <c r="Q50" s="83">
        <f t="shared" si="1"/>
        <v>5241</v>
      </c>
      <c r="R50" s="83">
        <f t="shared" si="1"/>
        <v>25421</v>
      </c>
    </row>
    <row r="51" spans="1:18" ht="12.75" customHeight="1">
      <c r="A51" s="80"/>
      <c r="B51" s="81" t="s">
        <v>69</v>
      </c>
      <c r="C51" s="82"/>
      <c r="D51" s="83">
        <v>1107</v>
      </c>
      <c r="E51" s="83">
        <v>0</v>
      </c>
      <c r="F51" s="83">
        <v>22</v>
      </c>
      <c r="G51" s="83">
        <v>0</v>
      </c>
      <c r="H51" s="83">
        <v>1085</v>
      </c>
      <c r="I51" s="83">
        <v>0</v>
      </c>
      <c r="J51" s="83">
        <v>228262</v>
      </c>
      <c r="K51" s="83">
        <v>760</v>
      </c>
      <c r="L51" s="83">
        <v>227502</v>
      </c>
      <c r="M51" s="83">
        <v>6532796</v>
      </c>
      <c r="N51" s="83">
        <v>2103</v>
      </c>
      <c r="O51" s="83">
        <v>6530693</v>
      </c>
      <c r="P51" s="83">
        <f t="shared" si="1"/>
        <v>28620</v>
      </c>
      <c r="Q51" s="83">
        <f t="shared" si="1"/>
        <v>2767</v>
      </c>
      <c r="R51" s="83">
        <f t="shared" si="1"/>
        <v>28706</v>
      </c>
    </row>
    <row r="52" spans="1:18" ht="12.75" customHeight="1">
      <c r="A52" s="80"/>
      <c r="B52" s="81" t="s">
        <v>70</v>
      </c>
      <c r="C52" s="82"/>
      <c r="D52" s="83">
        <v>3520</v>
      </c>
      <c r="E52" s="83">
        <v>142</v>
      </c>
      <c r="F52" s="83">
        <v>54</v>
      </c>
      <c r="G52" s="83">
        <v>2</v>
      </c>
      <c r="H52" s="83">
        <v>3466</v>
      </c>
      <c r="I52" s="83">
        <v>140</v>
      </c>
      <c r="J52" s="83">
        <v>729746</v>
      </c>
      <c r="K52" s="83">
        <v>1895</v>
      </c>
      <c r="L52" s="83">
        <v>727851</v>
      </c>
      <c r="M52" s="83">
        <v>22671121</v>
      </c>
      <c r="N52" s="83">
        <v>6155</v>
      </c>
      <c r="O52" s="83">
        <v>22664966</v>
      </c>
      <c r="P52" s="83">
        <f t="shared" si="1"/>
        <v>31067</v>
      </c>
      <c r="Q52" s="83">
        <f t="shared" si="1"/>
        <v>3248</v>
      </c>
      <c r="R52" s="83">
        <f t="shared" si="1"/>
        <v>31140</v>
      </c>
    </row>
    <row r="53" spans="1:18" ht="12.75" customHeight="1">
      <c r="A53" s="84"/>
      <c r="B53" s="85" t="s">
        <v>71</v>
      </c>
      <c r="C53" s="86"/>
      <c r="D53" s="87">
        <v>460</v>
      </c>
      <c r="E53" s="87">
        <v>6</v>
      </c>
      <c r="F53" s="87">
        <v>12</v>
      </c>
      <c r="G53" s="87">
        <v>0</v>
      </c>
      <c r="H53" s="87">
        <v>448</v>
      </c>
      <c r="I53" s="87">
        <v>6</v>
      </c>
      <c r="J53" s="87">
        <v>56372</v>
      </c>
      <c r="K53" s="87">
        <v>290</v>
      </c>
      <c r="L53" s="87">
        <v>56082</v>
      </c>
      <c r="M53" s="87">
        <v>808150</v>
      </c>
      <c r="N53" s="87">
        <v>1055</v>
      </c>
      <c r="O53" s="87">
        <v>807095</v>
      </c>
      <c r="P53" s="87">
        <f t="shared" si="1"/>
        <v>14336</v>
      </c>
      <c r="Q53" s="87">
        <f t="shared" si="1"/>
        <v>3638</v>
      </c>
      <c r="R53" s="87">
        <f t="shared" si="1"/>
        <v>14391</v>
      </c>
    </row>
    <row r="54" spans="1:18" ht="12.75" customHeight="1">
      <c r="A54" s="80"/>
      <c r="B54" s="81" t="s">
        <v>72</v>
      </c>
      <c r="C54" s="82"/>
      <c r="D54" s="83">
        <v>3279</v>
      </c>
      <c r="E54" s="83">
        <v>0</v>
      </c>
      <c r="F54" s="83">
        <v>48</v>
      </c>
      <c r="G54" s="83">
        <v>0</v>
      </c>
      <c r="H54" s="83">
        <v>3231</v>
      </c>
      <c r="I54" s="83">
        <v>0</v>
      </c>
      <c r="J54" s="83">
        <v>585731</v>
      </c>
      <c r="K54" s="83">
        <v>1594</v>
      </c>
      <c r="L54" s="83">
        <v>584137</v>
      </c>
      <c r="M54" s="83">
        <v>15147754</v>
      </c>
      <c r="N54" s="83">
        <v>4867</v>
      </c>
      <c r="O54" s="83">
        <v>15142887</v>
      </c>
      <c r="P54" s="83">
        <f t="shared" si="1"/>
        <v>25861</v>
      </c>
      <c r="Q54" s="83">
        <f t="shared" si="1"/>
        <v>3053</v>
      </c>
      <c r="R54" s="83">
        <f t="shared" si="1"/>
        <v>25924</v>
      </c>
    </row>
    <row r="55" spans="1:18" ht="12.75" customHeight="1">
      <c r="A55" s="80"/>
      <c r="B55" s="81" t="s">
        <v>73</v>
      </c>
      <c r="C55" s="82"/>
      <c r="D55" s="83">
        <v>2479</v>
      </c>
      <c r="E55" s="83">
        <v>184</v>
      </c>
      <c r="F55" s="83">
        <v>40</v>
      </c>
      <c r="G55" s="83">
        <v>1</v>
      </c>
      <c r="H55" s="83">
        <v>2439</v>
      </c>
      <c r="I55" s="83">
        <v>183</v>
      </c>
      <c r="J55" s="83">
        <v>588410</v>
      </c>
      <c r="K55" s="83">
        <v>1268</v>
      </c>
      <c r="L55" s="83">
        <v>587142</v>
      </c>
      <c r="M55" s="83">
        <v>13860990</v>
      </c>
      <c r="N55" s="83">
        <v>3991</v>
      </c>
      <c r="O55" s="83">
        <v>13856999</v>
      </c>
      <c r="P55" s="83">
        <f t="shared" si="1"/>
        <v>23557</v>
      </c>
      <c r="Q55" s="83">
        <f t="shared" si="1"/>
        <v>3147</v>
      </c>
      <c r="R55" s="83">
        <f t="shared" si="1"/>
        <v>23601</v>
      </c>
    </row>
    <row r="56" spans="1:18" ht="12.75" customHeight="1">
      <c r="A56" s="80"/>
      <c r="B56" s="81" t="s">
        <v>74</v>
      </c>
      <c r="C56" s="82"/>
      <c r="D56" s="83">
        <v>2908</v>
      </c>
      <c r="E56" s="83">
        <v>448</v>
      </c>
      <c r="F56" s="83">
        <v>62</v>
      </c>
      <c r="G56" s="83">
        <v>2</v>
      </c>
      <c r="H56" s="83">
        <v>2846</v>
      </c>
      <c r="I56" s="83">
        <v>446</v>
      </c>
      <c r="J56" s="83">
        <v>758533</v>
      </c>
      <c r="K56" s="83">
        <v>1893</v>
      </c>
      <c r="L56" s="83">
        <v>756640</v>
      </c>
      <c r="M56" s="83">
        <v>24689684</v>
      </c>
      <c r="N56" s="83">
        <v>5406</v>
      </c>
      <c r="O56" s="83">
        <v>24684278</v>
      </c>
      <c r="P56" s="83">
        <f t="shared" si="1"/>
        <v>32549</v>
      </c>
      <c r="Q56" s="83">
        <f t="shared" si="1"/>
        <v>2856</v>
      </c>
      <c r="R56" s="83">
        <f t="shared" si="1"/>
        <v>32624</v>
      </c>
    </row>
    <row r="57" spans="1:18" ht="12.75" customHeight="1">
      <c r="A57" s="80"/>
      <c r="B57" s="81" t="s">
        <v>75</v>
      </c>
      <c r="C57" s="82"/>
      <c r="D57" s="83">
        <v>1881</v>
      </c>
      <c r="E57" s="83">
        <v>27</v>
      </c>
      <c r="F57" s="83">
        <v>16</v>
      </c>
      <c r="G57" s="83">
        <v>0</v>
      </c>
      <c r="H57" s="83">
        <v>1865</v>
      </c>
      <c r="I57" s="83">
        <v>27</v>
      </c>
      <c r="J57" s="83">
        <v>308382</v>
      </c>
      <c r="K57" s="83">
        <v>343</v>
      </c>
      <c r="L57" s="83">
        <v>308039</v>
      </c>
      <c r="M57" s="83">
        <v>7294506</v>
      </c>
      <c r="N57" s="83">
        <v>1303</v>
      </c>
      <c r="O57" s="83">
        <v>7293203</v>
      </c>
      <c r="P57" s="83">
        <f t="shared" si="1"/>
        <v>23654</v>
      </c>
      <c r="Q57" s="83">
        <f t="shared" si="1"/>
        <v>3799</v>
      </c>
      <c r="R57" s="83">
        <f t="shared" si="1"/>
        <v>23676</v>
      </c>
    </row>
    <row r="58" spans="1:18" ht="12.75" customHeight="1">
      <c r="A58" s="84"/>
      <c r="B58" s="85" t="s">
        <v>76</v>
      </c>
      <c r="C58" s="86"/>
      <c r="D58" s="87">
        <v>1215</v>
      </c>
      <c r="E58" s="87">
        <v>1</v>
      </c>
      <c r="F58" s="87">
        <v>19</v>
      </c>
      <c r="G58" s="87">
        <v>0</v>
      </c>
      <c r="H58" s="87">
        <v>1196</v>
      </c>
      <c r="I58" s="87">
        <v>1</v>
      </c>
      <c r="J58" s="87">
        <v>112691</v>
      </c>
      <c r="K58" s="87">
        <v>441</v>
      </c>
      <c r="L58" s="87">
        <v>112250</v>
      </c>
      <c r="M58" s="87">
        <v>2957105</v>
      </c>
      <c r="N58" s="87">
        <v>1734</v>
      </c>
      <c r="O58" s="87">
        <v>2955371</v>
      </c>
      <c r="P58" s="87">
        <f t="shared" si="1"/>
        <v>26241</v>
      </c>
      <c r="Q58" s="87">
        <f t="shared" si="1"/>
        <v>3932</v>
      </c>
      <c r="R58" s="87">
        <f t="shared" si="1"/>
        <v>26328</v>
      </c>
    </row>
    <row r="59" spans="1:18" ht="12.75" customHeight="1">
      <c r="A59" s="80"/>
      <c r="B59" s="81" t="s">
        <v>77</v>
      </c>
      <c r="C59" s="82"/>
      <c r="D59" s="83">
        <v>998</v>
      </c>
      <c r="E59" s="83">
        <v>8</v>
      </c>
      <c r="F59" s="83">
        <v>14</v>
      </c>
      <c r="G59" s="83">
        <v>0</v>
      </c>
      <c r="H59" s="83">
        <v>984</v>
      </c>
      <c r="I59" s="83">
        <v>8</v>
      </c>
      <c r="J59" s="83">
        <v>142233</v>
      </c>
      <c r="K59" s="83">
        <v>200</v>
      </c>
      <c r="L59" s="83">
        <v>142033</v>
      </c>
      <c r="M59" s="83">
        <v>3662734</v>
      </c>
      <c r="N59" s="83">
        <v>777</v>
      </c>
      <c r="O59" s="83">
        <v>3661957</v>
      </c>
      <c r="P59" s="83">
        <f t="shared" si="1"/>
        <v>25752</v>
      </c>
      <c r="Q59" s="83">
        <f t="shared" si="1"/>
        <v>3885</v>
      </c>
      <c r="R59" s="83">
        <f t="shared" si="1"/>
        <v>25782</v>
      </c>
    </row>
    <row r="60" spans="1:18" ht="12.75" customHeight="1">
      <c r="A60" s="80"/>
      <c r="B60" s="81" t="s">
        <v>78</v>
      </c>
      <c r="C60" s="82"/>
      <c r="D60" s="83">
        <v>2032</v>
      </c>
      <c r="E60" s="83">
        <v>11</v>
      </c>
      <c r="F60" s="83">
        <v>32</v>
      </c>
      <c r="G60" s="83">
        <v>0</v>
      </c>
      <c r="H60" s="83">
        <v>2000</v>
      </c>
      <c r="I60" s="83">
        <v>11</v>
      </c>
      <c r="J60" s="83">
        <v>294744</v>
      </c>
      <c r="K60" s="83">
        <v>856</v>
      </c>
      <c r="L60" s="83">
        <v>293888</v>
      </c>
      <c r="M60" s="83">
        <v>8848948</v>
      </c>
      <c r="N60" s="83">
        <v>4141</v>
      </c>
      <c r="O60" s="83">
        <v>8844807</v>
      </c>
      <c r="P60" s="83">
        <f t="shared" si="1"/>
        <v>30022</v>
      </c>
      <c r="Q60" s="83">
        <f t="shared" si="1"/>
        <v>4838</v>
      </c>
      <c r="R60" s="83">
        <f t="shared" si="1"/>
        <v>30096</v>
      </c>
    </row>
    <row r="61" spans="1:18" ht="12.75" customHeight="1">
      <c r="A61" s="80"/>
      <c r="B61" s="81" t="s">
        <v>79</v>
      </c>
      <c r="C61" s="82"/>
      <c r="D61" s="83">
        <v>626</v>
      </c>
      <c r="E61" s="83">
        <v>7</v>
      </c>
      <c r="F61" s="83">
        <v>4</v>
      </c>
      <c r="G61" s="83">
        <v>0</v>
      </c>
      <c r="H61" s="83">
        <v>622</v>
      </c>
      <c r="I61" s="83">
        <v>7</v>
      </c>
      <c r="J61" s="83">
        <v>89097</v>
      </c>
      <c r="K61" s="83">
        <v>173</v>
      </c>
      <c r="L61" s="83">
        <v>88924</v>
      </c>
      <c r="M61" s="83">
        <v>2497937</v>
      </c>
      <c r="N61" s="83">
        <v>449</v>
      </c>
      <c r="O61" s="83">
        <v>2497488</v>
      </c>
      <c r="P61" s="83">
        <f t="shared" si="1"/>
        <v>28036</v>
      </c>
      <c r="Q61" s="83">
        <f t="shared" si="1"/>
        <v>2595</v>
      </c>
      <c r="R61" s="83">
        <f t="shared" si="1"/>
        <v>28086</v>
      </c>
    </row>
    <row r="62" spans="1:18" ht="12.75" customHeight="1">
      <c r="A62" s="80"/>
      <c r="B62" s="81" t="s">
        <v>80</v>
      </c>
      <c r="C62" s="82"/>
      <c r="D62" s="83">
        <v>300</v>
      </c>
      <c r="E62" s="83">
        <v>5</v>
      </c>
      <c r="F62" s="83">
        <v>8</v>
      </c>
      <c r="G62" s="83">
        <v>0</v>
      </c>
      <c r="H62" s="83">
        <v>292</v>
      </c>
      <c r="I62" s="83">
        <v>5</v>
      </c>
      <c r="J62" s="83">
        <v>34209</v>
      </c>
      <c r="K62" s="83">
        <v>133</v>
      </c>
      <c r="L62" s="83">
        <v>34076</v>
      </c>
      <c r="M62" s="83">
        <v>655242</v>
      </c>
      <c r="N62" s="83">
        <v>966</v>
      </c>
      <c r="O62" s="83">
        <v>654276</v>
      </c>
      <c r="P62" s="83">
        <f t="shared" si="1"/>
        <v>19154</v>
      </c>
      <c r="Q62" s="83">
        <f t="shared" si="1"/>
        <v>7263</v>
      </c>
      <c r="R62" s="83">
        <f t="shared" si="1"/>
        <v>19200</v>
      </c>
    </row>
    <row r="63" spans="1:18" ht="12.75" customHeight="1">
      <c r="A63" s="84"/>
      <c r="B63" s="85" t="s">
        <v>81</v>
      </c>
      <c r="C63" s="86"/>
      <c r="D63" s="87">
        <v>2109</v>
      </c>
      <c r="E63" s="87">
        <v>23</v>
      </c>
      <c r="F63" s="87">
        <v>20</v>
      </c>
      <c r="G63" s="87">
        <v>0</v>
      </c>
      <c r="H63" s="87">
        <v>2089</v>
      </c>
      <c r="I63" s="87">
        <v>23</v>
      </c>
      <c r="J63" s="87">
        <v>359170</v>
      </c>
      <c r="K63" s="87">
        <v>1007</v>
      </c>
      <c r="L63" s="87">
        <v>358163</v>
      </c>
      <c r="M63" s="87">
        <v>10244148</v>
      </c>
      <c r="N63" s="87">
        <v>1805</v>
      </c>
      <c r="O63" s="87">
        <v>10242343</v>
      </c>
      <c r="P63" s="87">
        <f t="shared" si="1"/>
        <v>28522</v>
      </c>
      <c r="Q63" s="87">
        <f t="shared" si="1"/>
        <v>1792</v>
      </c>
      <c r="R63" s="87">
        <f t="shared" si="1"/>
        <v>28597</v>
      </c>
    </row>
    <row r="64" spans="1:18" ht="12.75" customHeight="1">
      <c r="A64" s="90"/>
      <c r="B64" s="91" t="s">
        <v>82</v>
      </c>
      <c r="C64" s="92"/>
      <c r="D64" s="93">
        <v>5725</v>
      </c>
      <c r="E64" s="93">
        <v>202</v>
      </c>
      <c r="F64" s="93">
        <v>20</v>
      </c>
      <c r="G64" s="93">
        <v>1</v>
      </c>
      <c r="H64" s="93">
        <v>5705</v>
      </c>
      <c r="I64" s="93">
        <v>201</v>
      </c>
      <c r="J64" s="93">
        <v>2626737</v>
      </c>
      <c r="K64" s="93">
        <v>596</v>
      </c>
      <c r="L64" s="93">
        <v>2626141</v>
      </c>
      <c r="M64" s="93">
        <v>91130599</v>
      </c>
      <c r="N64" s="93">
        <v>1965</v>
      </c>
      <c r="O64" s="93">
        <v>91128634</v>
      </c>
      <c r="P64" s="93">
        <f t="shared" si="1"/>
        <v>34693</v>
      </c>
      <c r="Q64" s="93">
        <f t="shared" si="1"/>
        <v>3297</v>
      </c>
      <c r="R64" s="93">
        <f t="shared" si="1"/>
        <v>34701</v>
      </c>
    </row>
    <row r="65" spans="1:18" ht="12.75" customHeight="1">
      <c r="A65" s="80"/>
      <c r="B65" s="81" t="s">
        <v>83</v>
      </c>
      <c r="C65" s="82"/>
      <c r="D65" s="83">
        <v>2478</v>
      </c>
      <c r="E65" s="83">
        <v>6</v>
      </c>
      <c r="F65" s="83">
        <v>40</v>
      </c>
      <c r="G65" s="83">
        <v>0</v>
      </c>
      <c r="H65" s="83">
        <v>2438</v>
      </c>
      <c r="I65" s="83">
        <v>6</v>
      </c>
      <c r="J65" s="83">
        <v>418379</v>
      </c>
      <c r="K65" s="83">
        <v>1022</v>
      </c>
      <c r="L65" s="83">
        <v>417357</v>
      </c>
      <c r="M65" s="83">
        <v>12237978</v>
      </c>
      <c r="N65" s="83">
        <v>2980</v>
      </c>
      <c r="O65" s="83">
        <v>12234998</v>
      </c>
      <c r="P65" s="83">
        <f t="shared" si="1"/>
        <v>29251</v>
      </c>
      <c r="Q65" s="83">
        <f t="shared" si="1"/>
        <v>2916</v>
      </c>
      <c r="R65" s="83">
        <f t="shared" si="1"/>
        <v>29315</v>
      </c>
    </row>
    <row r="66" spans="1:18" ht="12.75" customHeight="1">
      <c r="A66" s="80"/>
      <c r="B66" s="81" t="s">
        <v>84</v>
      </c>
      <c r="C66" s="82"/>
      <c r="D66" s="83">
        <v>917</v>
      </c>
      <c r="E66" s="83">
        <v>0</v>
      </c>
      <c r="F66" s="83">
        <v>13</v>
      </c>
      <c r="G66" s="83">
        <v>0</v>
      </c>
      <c r="H66" s="83">
        <v>904</v>
      </c>
      <c r="I66" s="83">
        <v>0</v>
      </c>
      <c r="J66" s="83">
        <v>206169</v>
      </c>
      <c r="K66" s="83">
        <v>260</v>
      </c>
      <c r="L66" s="83">
        <v>205909</v>
      </c>
      <c r="M66" s="83">
        <v>7191795</v>
      </c>
      <c r="N66" s="83">
        <v>1891</v>
      </c>
      <c r="O66" s="83">
        <v>7189904</v>
      </c>
      <c r="P66" s="83">
        <f t="shared" si="1"/>
        <v>34883</v>
      </c>
      <c r="Q66" s="83">
        <f t="shared" si="1"/>
        <v>7273</v>
      </c>
      <c r="R66" s="83">
        <f t="shared" si="1"/>
        <v>34918</v>
      </c>
    </row>
    <row r="67" spans="1:18" ht="12.75" customHeight="1">
      <c r="A67" s="80"/>
      <c r="B67" s="81" t="s">
        <v>85</v>
      </c>
      <c r="C67" s="82"/>
      <c r="D67" s="83">
        <v>938</v>
      </c>
      <c r="E67" s="83">
        <v>66</v>
      </c>
      <c r="F67" s="83">
        <v>22</v>
      </c>
      <c r="G67" s="83">
        <v>0</v>
      </c>
      <c r="H67" s="83">
        <v>916</v>
      </c>
      <c r="I67" s="83">
        <v>66</v>
      </c>
      <c r="J67" s="83">
        <v>160710</v>
      </c>
      <c r="K67" s="83">
        <v>657</v>
      </c>
      <c r="L67" s="83">
        <v>160053</v>
      </c>
      <c r="M67" s="83">
        <v>4172774</v>
      </c>
      <c r="N67" s="83">
        <v>2170</v>
      </c>
      <c r="O67" s="83">
        <v>4170604</v>
      </c>
      <c r="P67" s="83">
        <f t="shared" si="1"/>
        <v>25965</v>
      </c>
      <c r="Q67" s="83">
        <f t="shared" si="1"/>
        <v>3303</v>
      </c>
      <c r="R67" s="83">
        <f t="shared" si="1"/>
        <v>26058</v>
      </c>
    </row>
    <row r="68" spans="1:18" ht="12.75" customHeight="1">
      <c r="A68" s="94"/>
      <c r="B68" s="95" t="s">
        <v>86</v>
      </c>
      <c r="C68" s="96"/>
      <c r="D68" s="97">
        <v>1858</v>
      </c>
      <c r="E68" s="97">
        <v>3</v>
      </c>
      <c r="F68" s="97">
        <v>51</v>
      </c>
      <c r="G68" s="97">
        <v>0</v>
      </c>
      <c r="H68" s="97">
        <v>1807</v>
      </c>
      <c r="I68" s="97">
        <v>3</v>
      </c>
      <c r="J68" s="97">
        <v>275758</v>
      </c>
      <c r="K68" s="97">
        <v>1488</v>
      </c>
      <c r="L68" s="97">
        <v>274270</v>
      </c>
      <c r="M68" s="97">
        <v>7979760</v>
      </c>
      <c r="N68" s="97">
        <v>3652</v>
      </c>
      <c r="O68" s="97">
        <v>7976108</v>
      </c>
      <c r="P68" s="97">
        <f t="shared" si="1"/>
        <v>28938</v>
      </c>
      <c r="Q68" s="97">
        <f t="shared" si="1"/>
        <v>2454</v>
      </c>
      <c r="R68" s="97">
        <f t="shared" si="1"/>
        <v>29081</v>
      </c>
    </row>
    <row r="69" spans="1:18" ht="12.75" customHeight="1">
      <c r="A69" s="42"/>
      <c r="B69" s="43" t="s">
        <v>87</v>
      </c>
      <c r="C69" s="44"/>
      <c r="D69" s="98">
        <f>SUM(D9:D10)</f>
        <v>209007</v>
      </c>
      <c r="E69" s="99">
        <f aca="true" t="shared" si="2" ref="E69:O69">SUM(E9:E10)</f>
        <v>12643</v>
      </c>
      <c r="F69" s="99">
        <f t="shared" si="2"/>
        <v>1017</v>
      </c>
      <c r="G69" s="99">
        <f t="shared" si="2"/>
        <v>21</v>
      </c>
      <c r="H69" s="99">
        <f t="shared" si="2"/>
        <v>207990</v>
      </c>
      <c r="I69" s="99">
        <f t="shared" si="2"/>
        <v>12622</v>
      </c>
      <c r="J69" s="99">
        <f t="shared" si="2"/>
        <v>94199499</v>
      </c>
      <c r="K69" s="99">
        <f t="shared" si="2"/>
        <v>21747</v>
      </c>
      <c r="L69" s="100">
        <f t="shared" si="2"/>
        <v>94177752</v>
      </c>
      <c r="M69" s="99">
        <f t="shared" si="2"/>
        <v>5418945615</v>
      </c>
      <c r="N69" s="99">
        <f t="shared" si="2"/>
        <v>114585</v>
      </c>
      <c r="O69" s="99">
        <f t="shared" si="2"/>
        <v>5418831030</v>
      </c>
      <c r="P69" s="99">
        <f aca="true" t="shared" si="3" ref="P69:R72">IF(J69=0," ",ROUND(M69*1000/J69,0))</f>
        <v>57526</v>
      </c>
      <c r="Q69" s="99">
        <f t="shared" si="3"/>
        <v>5269</v>
      </c>
      <c r="R69" s="101">
        <f t="shared" si="3"/>
        <v>57538</v>
      </c>
    </row>
    <row r="70" spans="1:18" ht="12.75" customHeight="1">
      <c r="A70" s="45"/>
      <c r="B70" s="41" t="s">
        <v>148</v>
      </c>
      <c r="C70" s="46"/>
      <c r="D70" s="102">
        <f>SUM(D11:D36)</f>
        <v>225135</v>
      </c>
      <c r="E70" s="102">
        <f aca="true" t="shared" si="4" ref="E70:O70">SUM(E11:E36)</f>
        <v>15463</v>
      </c>
      <c r="F70" s="102">
        <f t="shared" si="4"/>
        <v>2868</v>
      </c>
      <c r="G70" s="102">
        <f t="shared" si="4"/>
        <v>24</v>
      </c>
      <c r="H70" s="102">
        <f t="shared" si="4"/>
        <v>222267</v>
      </c>
      <c r="I70" s="102">
        <f t="shared" si="4"/>
        <v>15439</v>
      </c>
      <c r="J70" s="102">
        <f t="shared" si="4"/>
        <v>56558162</v>
      </c>
      <c r="K70" s="102">
        <f t="shared" si="4"/>
        <v>88892</v>
      </c>
      <c r="L70" s="103">
        <f t="shared" si="4"/>
        <v>56469270</v>
      </c>
      <c r="M70" s="102">
        <f t="shared" si="4"/>
        <v>2180822649</v>
      </c>
      <c r="N70" s="102">
        <f t="shared" si="4"/>
        <v>290231</v>
      </c>
      <c r="O70" s="102">
        <f t="shared" si="4"/>
        <v>2180532418</v>
      </c>
      <c r="P70" s="102">
        <f t="shared" si="3"/>
        <v>38559</v>
      </c>
      <c r="Q70" s="102">
        <f t="shared" si="3"/>
        <v>3265</v>
      </c>
      <c r="R70" s="104">
        <f t="shared" si="3"/>
        <v>38614</v>
      </c>
    </row>
    <row r="71" spans="1:18" ht="12.75" customHeight="1">
      <c r="A71" s="45"/>
      <c r="B71" s="41" t="s">
        <v>149</v>
      </c>
      <c r="C71" s="46"/>
      <c r="D71" s="102">
        <f aca="true" t="shared" si="5" ref="D71:O71">SUM(D37:D68)</f>
        <v>77162</v>
      </c>
      <c r="E71" s="102">
        <f t="shared" si="5"/>
        <v>2078</v>
      </c>
      <c r="F71" s="102">
        <f t="shared" si="5"/>
        <v>742</v>
      </c>
      <c r="G71" s="102">
        <f t="shared" si="5"/>
        <v>6</v>
      </c>
      <c r="H71" s="102">
        <f t="shared" si="5"/>
        <v>76420</v>
      </c>
      <c r="I71" s="102">
        <f t="shared" si="5"/>
        <v>2072</v>
      </c>
      <c r="J71" s="102">
        <f t="shared" si="5"/>
        <v>19042328</v>
      </c>
      <c r="K71" s="102">
        <f t="shared" si="5"/>
        <v>20301</v>
      </c>
      <c r="L71" s="103">
        <f t="shared" si="5"/>
        <v>19022027</v>
      </c>
      <c r="M71" s="102">
        <f t="shared" si="5"/>
        <v>685738765</v>
      </c>
      <c r="N71" s="102">
        <f t="shared" si="5"/>
        <v>71508</v>
      </c>
      <c r="O71" s="102">
        <f t="shared" si="5"/>
        <v>685667257</v>
      </c>
      <c r="P71" s="102">
        <f t="shared" si="3"/>
        <v>36011</v>
      </c>
      <c r="Q71" s="102">
        <f t="shared" si="3"/>
        <v>3522</v>
      </c>
      <c r="R71" s="104">
        <f t="shared" si="3"/>
        <v>36046</v>
      </c>
    </row>
    <row r="72" spans="1:18" ht="12.75" customHeight="1">
      <c r="A72" s="47"/>
      <c r="B72" s="48" t="s">
        <v>150</v>
      </c>
      <c r="C72" s="49"/>
      <c r="D72" s="105">
        <f>D69+D70+D71</f>
        <v>511304</v>
      </c>
      <c r="E72" s="105">
        <f aca="true" t="shared" si="6" ref="E72:O72">E69+E70+E71</f>
        <v>30184</v>
      </c>
      <c r="F72" s="105">
        <f t="shared" si="6"/>
        <v>4627</v>
      </c>
      <c r="G72" s="105">
        <f t="shared" si="6"/>
        <v>51</v>
      </c>
      <c r="H72" s="105">
        <f t="shared" si="6"/>
        <v>506677</v>
      </c>
      <c r="I72" s="105">
        <f t="shared" si="6"/>
        <v>30133</v>
      </c>
      <c r="J72" s="105">
        <f t="shared" si="6"/>
        <v>169799989</v>
      </c>
      <c r="K72" s="105">
        <f t="shared" si="6"/>
        <v>130940</v>
      </c>
      <c r="L72" s="106">
        <f t="shared" si="6"/>
        <v>169669049</v>
      </c>
      <c r="M72" s="105">
        <f t="shared" si="6"/>
        <v>8285507029</v>
      </c>
      <c r="N72" s="105">
        <f t="shared" si="6"/>
        <v>476324</v>
      </c>
      <c r="O72" s="105">
        <f t="shared" si="6"/>
        <v>8285030705</v>
      </c>
      <c r="P72" s="105">
        <f t="shared" si="3"/>
        <v>48796</v>
      </c>
      <c r="Q72" s="105">
        <f t="shared" si="3"/>
        <v>3638</v>
      </c>
      <c r="R72" s="107">
        <f t="shared" si="3"/>
        <v>48831</v>
      </c>
    </row>
  </sheetData>
  <mergeCells count="15">
    <mergeCell ref="J5:L5"/>
    <mergeCell ref="A1:L1"/>
    <mergeCell ref="A2:L2"/>
    <mergeCell ref="A3:L3"/>
    <mergeCell ref="A4:L4"/>
    <mergeCell ref="M5:O5"/>
    <mergeCell ref="P5:R5"/>
    <mergeCell ref="B5:B8"/>
    <mergeCell ref="D6:E6"/>
    <mergeCell ref="F6:G6"/>
    <mergeCell ref="H6:I6"/>
    <mergeCell ref="D7:D8"/>
    <mergeCell ref="F7:F8"/>
    <mergeCell ref="H7:H8"/>
    <mergeCell ref="D5:I5"/>
  </mergeCells>
  <printOptions/>
  <pageMargins left="0.5905511811023623" right="0.5905511811023623" top="0.5905511811023623" bottom="0.5905511811023623" header="0.31496062992125984" footer="0.31496062992125984"/>
  <pageSetup firstPageNumber="141" useFirstPageNumber="1" horizontalDpi="600" verticalDpi="600" orientation="portrait" paperSize="9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2012-04-06T08:20:17Z</cp:lastPrinted>
  <dcterms:created xsi:type="dcterms:W3CDTF">2008-11-25T06:12:51Z</dcterms:created>
  <dcterms:modified xsi:type="dcterms:W3CDTF">2012-04-06T08:25:52Z</dcterms:modified>
  <cp:category/>
  <cp:version/>
  <cp:contentType/>
  <cp:contentStatus/>
</cp:coreProperties>
</file>